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3" i="2" l="1"/>
  <c r="E15" i="2" s="1"/>
  <c r="E16" i="2" s="1"/>
  <c r="E12" i="2"/>
  <c r="E8" i="2"/>
  <c r="E10" i="2" s="1"/>
  <c r="E25" i="1"/>
  <c r="E26" i="1"/>
  <c r="E10" i="1"/>
  <c r="E12" i="1"/>
  <c r="E40" i="1" l="1"/>
  <c r="E14" i="1" l="1"/>
  <c r="E15" i="1" s="1"/>
  <c r="E7" i="1" s="1"/>
  <c r="G38" i="1"/>
</calcChain>
</file>

<file path=xl/sharedStrings.xml><?xml version="1.0" encoding="utf-8"?>
<sst xmlns="http://schemas.openxmlformats.org/spreadsheetml/2006/main" count="58" uniqueCount="54">
  <si>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</si>
  <si>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</si>
  <si>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</si>
  <si>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</si>
  <si>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</si>
  <si>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</si>
  <si>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</si>
  <si>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</si>
  <si>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</si>
  <si>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</si>
  <si>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</si>
  <si>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</si>
  <si>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</si>
  <si>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</si>
  <si>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</si>
  <si>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</si>
  <si>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</si>
  <si>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</si>
  <si>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</si>
  <si>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</si>
  <si>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</si>
  <si>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</si>
  <si>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</si>
  <si>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</si>
  <si>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</si>
  <si>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</si>
  <si>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</si>
  <si>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</si>
  <si>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</si>
  <si>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</si>
  <si>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</si>
  <si>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</si>
  <si>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</si>
  <si>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</si>
  <si>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</si>
  <si>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</si>
  <si>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</si>
  <si>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</si>
  <si>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</si>
  <si>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KПП O7E</t>
  </si>
  <si>
    <t>MАТЕРИЈАЛНИ И ОСТАЛИ ТРОШКОВИ</t>
  </si>
  <si>
    <t>VEGA</t>
  </si>
  <si>
    <t>01.08.2019.</t>
  </si>
  <si>
    <t>PHOENIX PHARMA</t>
  </si>
  <si>
    <t>КПП 07А</t>
  </si>
  <si>
    <t>ПЛАТА</t>
  </si>
  <si>
    <t>УПРАВА ЗА ТРЕЗОР</t>
  </si>
  <si>
    <t>ПУТАРИНА</t>
  </si>
  <si>
    <t>укупно материјални трошак</t>
  </si>
  <si>
    <t>укупно плата</t>
  </si>
  <si>
    <t>ЛЕК</t>
  </si>
  <si>
    <t>KПП 071</t>
  </si>
  <si>
    <t>укупно лек</t>
  </si>
  <si>
    <t>свега потрошено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</si>
</sst>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F7" sqref="F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6" t="s">
        <v>3</v>
      </c>
      <c r="B7" s="37"/>
      <c r="C7" s="38"/>
      <c r="D7" s="17" t="s">
        <v>42</v>
      </c>
      <c r="E7" s="13">
        <f>+E15</f>
        <v>2959358.4600000046</v>
      </c>
    </row>
    <row r="8" spans="1:7" x14ac:dyDescent="0.25">
      <c r="A8" s="7">
        <v>1</v>
      </c>
      <c r="B8" s="8" t="s">
        <v>2</v>
      </c>
      <c r="C8" s="8"/>
      <c r="D8" s="17">
        <v>43677</v>
      </c>
      <c r="E8" s="10">
        <v>1265741.47</v>
      </c>
    </row>
    <row r="9" spans="1:7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7" x14ac:dyDescent="0.25">
      <c r="A10" s="1">
        <v>3</v>
      </c>
      <c r="B10" s="39" t="s">
        <v>28</v>
      </c>
      <c r="C10" s="40"/>
      <c r="D10" s="41"/>
      <c r="E10" s="11">
        <f>67655.84+1300824.18+17740108.44+314219.89+83448.64</f>
        <v>19506256.990000002</v>
      </c>
      <c r="F10"/>
      <c r="G10"/>
    </row>
    <row r="11" spans="1:7" x14ac:dyDescent="0.25">
      <c r="A11" s="1">
        <v>4</v>
      </c>
      <c r="B11" s="39" t="s">
        <v>5</v>
      </c>
      <c r="C11" s="40"/>
      <c r="D11" s="41"/>
      <c r="E11" s="11">
        <v>18650</v>
      </c>
      <c r="F11"/>
      <c r="G11"/>
    </row>
    <row r="12" spans="1:7" x14ac:dyDescent="0.25">
      <c r="A12" s="1">
        <v>5</v>
      </c>
      <c r="B12" s="39" t="s">
        <v>6</v>
      </c>
      <c r="C12" s="40"/>
      <c r="D12" s="41"/>
      <c r="E12" s="11">
        <f>5.34+16.22+12167.35</f>
        <v>12188.91</v>
      </c>
      <c r="F12"/>
      <c r="G12"/>
    </row>
    <row r="13" spans="1:7" x14ac:dyDescent="0.25">
      <c r="A13" s="1">
        <v>6</v>
      </c>
      <c r="B13" s="42" t="s">
        <v>7</v>
      </c>
      <c r="C13" s="50"/>
      <c r="D13" s="43"/>
      <c r="E13" s="10">
        <v>123272.26</v>
      </c>
    </row>
    <row r="14" spans="1:7" x14ac:dyDescent="0.25">
      <c r="A14" s="4">
        <v>7</v>
      </c>
      <c r="B14" s="42" t="s">
        <v>27</v>
      </c>
      <c r="C14" s="43"/>
      <c r="D14" s="12" t="s">
        <v>42</v>
      </c>
      <c r="E14" s="10">
        <f>+E40</f>
        <v>17966751.169999998</v>
      </c>
    </row>
    <row r="15" spans="1:7" x14ac:dyDescent="0.25">
      <c r="A15" s="44" t="s">
        <v>8</v>
      </c>
      <c r="B15" s="45"/>
      <c r="C15" s="45"/>
      <c r="D15" s="46"/>
      <c r="E15" s="13">
        <f>+E8+E9+E10+E11+E12+E13-E14</f>
        <v>2959358.4600000046</v>
      </c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>
        <v>17863380.699999999</v>
      </c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>
        <f>1200+5768.58+292.75</f>
        <v>7261.33</v>
      </c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>
        <f>12660.5+83448.64</f>
        <v>96109.14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9">
        <f>+E40-17966751.17</f>
        <v>0</v>
      </c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17966751.169999998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E19" sqref="A1:E19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43678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ht="30" x14ac:dyDescent="0.25">
      <c r="A8" s="8">
        <v>1</v>
      </c>
      <c r="B8" s="23" t="s">
        <v>39</v>
      </c>
      <c r="C8" s="28" t="s">
        <v>40</v>
      </c>
      <c r="D8" s="8" t="s">
        <v>46</v>
      </c>
      <c r="E8" s="32">
        <f>5768.58+292.75</f>
        <v>6061.33</v>
      </c>
    </row>
    <row r="9" spans="1:8" s="24" customFormat="1" x14ac:dyDescent="0.25">
      <c r="A9" s="8"/>
      <c r="B9" s="23"/>
      <c r="C9" s="28"/>
      <c r="D9" s="8" t="s">
        <v>47</v>
      </c>
      <c r="E9" s="32">
        <v>1200</v>
      </c>
    </row>
    <row r="10" spans="1:8" s="24" customFormat="1" x14ac:dyDescent="0.25">
      <c r="A10" s="8"/>
      <c r="B10" s="23"/>
      <c r="C10" s="28"/>
      <c r="D10" s="23" t="s">
        <v>48</v>
      </c>
      <c r="E10" s="33">
        <f>SUM(E8:E9)</f>
        <v>7261.33</v>
      </c>
    </row>
    <row r="11" spans="1:8" s="24" customFormat="1" x14ac:dyDescent="0.25">
      <c r="A11" s="8">
        <v>2</v>
      </c>
      <c r="B11" s="23" t="s">
        <v>44</v>
      </c>
      <c r="C11" s="28" t="s">
        <v>45</v>
      </c>
      <c r="D11" s="8" t="s">
        <v>45</v>
      </c>
      <c r="E11" s="32">
        <v>17863380.699999999</v>
      </c>
    </row>
    <row r="12" spans="1:8" s="24" customFormat="1" x14ac:dyDescent="0.25">
      <c r="A12" s="8"/>
      <c r="B12" s="23"/>
      <c r="C12" s="28"/>
      <c r="D12" s="23" t="s">
        <v>49</v>
      </c>
      <c r="E12" s="33">
        <f>SUM(E11)</f>
        <v>17863380.699999999</v>
      </c>
    </row>
    <row r="13" spans="1:8" s="24" customFormat="1" x14ac:dyDescent="0.25">
      <c r="A13" s="8">
        <v>4</v>
      </c>
      <c r="B13" s="23" t="s">
        <v>51</v>
      </c>
      <c r="C13" s="28" t="s">
        <v>50</v>
      </c>
      <c r="D13" s="34" t="s">
        <v>41</v>
      </c>
      <c r="E13" s="35">
        <f>83448.64+3996.52+6473.17</f>
        <v>93918.33</v>
      </c>
    </row>
    <row r="14" spans="1:8" s="24" customFormat="1" x14ac:dyDescent="0.25">
      <c r="A14" s="8"/>
      <c r="B14" s="23"/>
      <c r="C14" s="28"/>
      <c r="D14" s="34" t="s">
        <v>43</v>
      </c>
      <c r="E14" s="35">
        <v>2190.81</v>
      </c>
    </row>
    <row r="15" spans="1:8" s="24" customFormat="1" x14ac:dyDescent="0.25">
      <c r="A15" s="8"/>
      <c r="B15" s="23"/>
      <c r="C15" s="28"/>
      <c r="D15" s="23" t="s">
        <v>52</v>
      </c>
      <c r="E15" s="33">
        <f>SUM(E13:E14)</f>
        <v>96109.14</v>
      </c>
      <c r="H15" s="29"/>
    </row>
    <row r="16" spans="1:8" x14ac:dyDescent="0.25">
      <c r="A16" s="8"/>
      <c r="B16" s="8"/>
      <c r="C16" s="8"/>
      <c r="D16" s="23" t="s">
        <v>53</v>
      </c>
      <c r="E16" s="31">
        <f>+E10+E12+E15</f>
        <v>17966751.169999998</v>
      </c>
      <c r="H16" s="29"/>
    </row>
    <row r="17" spans="1:6" x14ac:dyDescent="0.25">
      <c r="A17" s="8"/>
      <c r="B17" s="8"/>
      <c r="C17" s="8"/>
      <c r="D17" s="8"/>
      <c r="E17" s="8"/>
      <c r="F17" s="29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2019-08-02T06:59:27Z</cp:lastPrinted>
  <dcterms:created xsi:type="dcterms:W3CDTF">2018-11-15T07:03:42Z</dcterms:created>
  <dcterms:modified xsi:type="dcterms:W3CDTF">2019-08-02T06:59:33Z</dcterms:modified>
</cp:coreProperties>
</file>