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4" i="2" l="1"/>
  <c r="E14" i="1"/>
  <c r="E25" i="1"/>
  <c r="E12" i="1"/>
  <c r="E10" i="1"/>
  <c r="E13" i="2" l="1"/>
  <c r="E11" i="2"/>
  <c r="E9" i="2"/>
  <c r="E40" i="1" l="1"/>
  <c r="E15" i="1" l="1"/>
  <c r="E7" i="1" s="1"/>
</calcChain>
</file>

<file path=xl/sharedStrings.xml><?xml version="1.0" encoding="utf-8"?>
<sst xmlns="http://schemas.openxmlformats.org/spreadsheetml/2006/main" count="56" uniqueCount="53">
  <si>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</si>
  <si>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</si>
  <si>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</si>
  <si>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</si>
  <si>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</si>
  <si>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</si>
  <si>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</si>
  <si>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</si>
  <si>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</si>
  <si>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</si>
  <si>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</si>
  <si>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</si>
  <si>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</si>
  <si>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</si>
  <si>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</si>
  <si>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</si>
  <si>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</si>
  <si>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</si>
  <si>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</si>
  <si>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</si>
  <si>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</si>
  <si>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</si>
  <si>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</si>
  <si>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</si>
  <si>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</si>
  <si>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</si>
  <si>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</si>
  <si>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</si>
  <si>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</si>
  <si>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</si>
  <si>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</si>
  <si>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</si>
  <si>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</si>
  <si>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</si>
  <si>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</si>
  <si>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</si>
  <si>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</si>
  <si>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</si>
  <si>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</si>
  <si>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свега потрошено</t>
  </si>
  <si>
    <t>02.08.2019.</t>
  </si>
  <si>
    <t>02.09.2019.</t>
  </si>
  <si>
    <t>KПП O7A</t>
  </si>
  <si>
    <t>ПЛАТА</t>
  </si>
  <si>
    <t>укупно плата</t>
  </si>
  <si>
    <t>КПП 07Е</t>
  </si>
  <si>
    <t>МАТЕРИЈАЛНИ ТРОШАК</t>
  </si>
  <si>
    <t>УПРАВА ЗА ТРЕЗОР</t>
  </si>
  <si>
    <t>KПП О71</t>
  </si>
  <si>
    <t>ЛЕК</t>
  </si>
  <si>
    <t>PHOENIX PHARMA</t>
  </si>
  <si>
    <t xml:space="preserve">укупно лек </t>
  </si>
  <si>
    <t>укупно материјални трошак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</si>
</sst>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G9" sqref="G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6" t="s">
        <v>3</v>
      </c>
      <c r="B7" s="37"/>
      <c r="C7" s="38"/>
      <c r="D7" s="17" t="s">
        <v>41</v>
      </c>
      <c r="E7" s="13">
        <f>+E15</f>
        <v>2073702.1399999969</v>
      </c>
    </row>
    <row r="8" spans="1:7" x14ac:dyDescent="0.25">
      <c r="A8" s="7">
        <v>1</v>
      </c>
      <c r="B8" s="8" t="s">
        <v>2</v>
      </c>
      <c r="C8" s="8"/>
      <c r="D8" s="17">
        <v>43709</v>
      </c>
      <c r="E8" s="10">
        <v>1366122.74</v>
      </c>
    </row>
    <row r="9" spans="1:7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7" x14ac:dyDescent="0.25">
      <c r="A10" s="1">
        <v>3</v>
      </c>
      <c r="B10" s="39" t="s">
        <v>28</v>
      </c>
      <c r="C10" s="40"/>
      <c r="D10" s="41"/>
      <c r="E10" s="11">
        <f>17064450.27+675940.6</f>
        <v>17740390.870000001</v>
      </c>
      <c r="F10"/>
      <c r="G10"/>
    </row>
    <row r="11" spans="1:7" x14ac:dyDescent="0.25">
      <c r="A11" s="1">
        <v>4</v>
      </c>
      <c r="B11" s="39" t="s">
        <v>5</v>
      </c>
      <c r="C11" s="40"/>
      <c r="D11" s="41"/>
      <c r="E11" s="11">
        <v>18940</v>
      </c>
      <c r="F11"/>
      <c r="G11"/>
    </row>
    <row r="12" spans="1:7" x14ac:dyDescent="0.25">
      <c r="A12" s="1">
        <v>5</v>
      </c>
      <c r="B12" s="39" t="s">
        <v>6</v>
      </c>
      <c r="C12" s="40"/>
      <c r="D12" s="41"/>
      <c r="E12" s="11">
        <f>177.62+95.34+186.08+247.74+289.57+454.98+5.34+1034.57+2234.05+2138.99+8874.42+2018.28</f>
        <v>17756.98</v>
      </c>
      <c r="F12"/>
      <c r="G12"/>
    </row>
    <row r="13" spans="1:7" x14ac:dyDescent="0.25">
      <c r="A13" s="1">
        <v>6</v>
      </c>
      <c r="B13" s="42" t="s">
        <v>7</v>
      </c>
      <c r="C13" s="50"/>
      <c r="D13" s="43"/>
      <c r="E13" s="10">
        <v>157375.49</v>
      </c>
    </row>
    <row r="14" spans="1:7" x14ac:dyDescent="0.25">
      <c r="A14" s="4">
        <v>7</v>
      </c>
      <c r="B14" s="42" t="s">
        <v>27</v>
      </c>
      <c r="C14" s="43"/>
      <c r="D14" s="12" t="s">
        <v>40</v>
      </c>
      <c r="E14" s="10">
        <f>+E40</f>
        <v>17226883.940000001</v>
      </c>
    </row>
    <row r="15" spans="1:7" x14ac:dyDescent="0.25">
      <c r="A15" s="44" t="s">
        <v>8</v>
      </c>
      <c r="B15" s="45"/>
      <c r="C15" s="45"/>
      <c r="D15" s="46"/>
      <c r="E15" s="13">
        <f>+E8+E9+E10+E11+E12+E13-E14</f>
        <v>2073702.1399999969</v>
      </c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>
        <v>17221825.760000002</v>
      </c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>
        <f>2554.69+92.26+257.95+115+20</f>
        <v>3039.9</v>
      </c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>
        <v>2018.28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9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17226883.940000001</v>
      </c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D12" sqref="D12"/>
    </sheetView>
  </sheetViews>
  <sheetFormatPr defaultRowHeight="15" x14ac:dyDescent="0.2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30">
        <v>43679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8">
        <v>1</v>
      </c>
      <c r="B8" s="23" t="s">
        <v>42</v>
      </c>
      <c r="C8" s="28" t="s">
        <v>43</v>
      </c>
      <c r="D8" s="8" t="s">
        <v>43</v>
      </c>
      <c r="E8" s="32">
        <v>17221825.760000002</v>
      </c>
    </row>
    <row r="9" spans="1:8" s="24" customFormat="1" x14ac:dyDescent="0.25">
      <c r="A9" s="8"/>
      <c r="B9" s="23"/>
      <c r="C9" s="28"/>
      <c r="D9" s="23" t="s">
        <v>44</v>
      </c>
      <c r="E9" s="33">
        <f>SUM(E8:E8)</f>
        <v>17221825.760000002</v>
      </c>
    </row>
    <row r="10" spans="1:8" s="24" customFormat="1" x14ac:dyDescent="0.25">
      <c r="A10" s="8">
        <v>2</v>
      </c>
      <c r="B10" s="23" t="s">
        <v>45</v>
      </c>
      <c r="C10" s="28" t="s">
        <v>46</v>
      </c>
      <c r="D10" s="8" t="s">
        <v>47</v>
      </c>
      <c r="E10" s="32">
        <v>3039.9</v>
      </c>
    </row>
    <row r="11" spans="1:8" s="24" customFormat="1" x14ac:dyDescent="0.25">
      <c r="A11" s="8"/>
      <c r="B11" s="23"/>
      <c r="C11" s="28"/>
      <c r="D11" s="23" t="s">
        <v>52</v>
      </c>
      <c r="E11" s="33">
        <f>SUM(E10)</f>
        <v>3039.9</v>
      </c>
    </row>
    <row r="12" spans="1:8" s="24" customFormat="1" x14ac:dyDescent="0.25">
      <c r="A12" s="8">
        <v>4</v>
      </c>
      <c r="B12" s="23" t="s">
        <v>48</v>
      </c>
      <c r="C12" s="28" t="s">
        <v>49</v>
      </c>
      <c r="D12" s="34" t="s">
        <v>50</v>
      </c>
      <c r="E12" s="35">
        <v>2018.28</v>
      </c>
    </row>
    <row r="13" spans="1:8" s="24" customFormat="1" x14ac:dyDescent="0.25">
      <c r="A13" s="8"/>
      <c r="B13" s="23"/>
      <c r="C13" s="28"/>
      <c r="D13" s="23" t="s">
        <v>51</v>
      </c>
      <c r="E13" s="33">
        <f>SUM(E12:E12)</f>
        <v>2018.28</v>
      </c>
      <c r="H13" s="29"/>
    </row>
    <row r="14" spans="1:8" s="24" customFormat="1" x14ac:dyDescent="0.25">
      <c r="A14" s="8"/>
      <c r="B14" s="8"/>
      <c r="C14" s="8"/>
      <c r="D14" s="23" t="s">
        <v>39</v>
      </c>
      <c r="E14" s="31">
        <f>+E9+E11+E13</f>
        <v>17226883.940000001</v>
      </c>
      <c r="G14" s="29"/>
      <c r="H14" s="29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2019-08-05T08:03:29Z</cp:lastPrinted>
  <dcterms:created xsi:type="dcterms:W3CDTF">2018-11-15T07:03:42Z</dcterms:created>
  <dcterms:modified xsi:type="dcterms:W3CDTF">2019-09-03T11:07:21Z</dcterms:modified>
</cp:coreProperties>
</file>