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1176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'!$B$1:$F$39</definedName>
  </definedNames>
  <calcPr calcId="125725"/>
</workbook>
</file>

<file path=xl/calcChain.xml><?xml version="1.0" encoding="utf-8"?>
<calcChain xmlns="http://schemas.openxmlformats.org/spreadsheetml/2006/main">
  <c r="E7" i="1"/>
  <c r="E40"/>
  <c r="E35" i="2"/>
  <c r="E12" l="1"/>
  <c r="E33" l="1"/>
  <c r="E32"/>
  <c r="D31"/>
  <c r="E28"/>
  <c r="E17"/>
  <c r="D17"/>
  <c r="E16"/>
  <c r="D16"/>
  <c r="E15"/>
  <c r="E18" s="1"/>
  <c r="D15"/>
  <c r="E14"/>
  <c r="E14" i="1"/>
  <c r="E15" l="1"/>
</calcChain>
</file>

<file path=xl/sharedStrings.xml><?xml version="1.0" encoding="utf-8"?>
<sst xmlns="http://schemas.openxmlformats.org/spreadsheetml/2006/main" count="81" uniqueCount="70">
  <si>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</si>
  <si>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</si>
  <si>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</si>
  <si>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</si>
  <si>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</si>
  <si>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</si>
  <si>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</si>
  <si>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</si>
  <si>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</si>
  <si>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</si>
  <si>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</si>
  <si>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</si>
  <si>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</si>
  <si>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</si>
  <si>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</si>
  <si>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</si>
  <si>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</si>
  <si>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</si>
  <si>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</si>
  <si>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</si>
  <si>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</si>
  <si>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</si>
  <si>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</si>
  <si>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</si>
  <si>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</si>
  <si>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</si>
  <si>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</si>
  <si>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</si>
  <si>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</si>
  <si>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</si>
  <si>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</si>
  <si>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</si>
  <si>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</si>
  <si>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</si>
  <si>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</si>
  <si>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</si>
  <si>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</si>
  <si>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</si>
  <si>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</si>
  <si>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25.3.2020.</t>
  </si>
  <si>
    <t>MIHAJLOVIC STR</t>
  </si>
  <si>
    <t>DON DON DOO</t>
  </si>
  <si>
    <t>PALANKA PROMET DOO</t>
  </si>
  <si>
    <t>SRBOKOKA PROMET JAGODINA</t>
  </si>
  <si>
    <t>ishtana</t>
  </si>
  <si>
    <t>07D</t>
  </si>
  <si>
    <t>Srbijagas</t>
  </si>
  <si>
    <t>ENERGENTI</t>
  </si>
  <si>
    <t>07C</t>
  </si>
  <si>
    <t>Vicor DOO</t>
  </si>
  <si>
    <t>Makler d.o.o.</t>
  </si>
  <si>
    <t>ORTHOAID doo</t>
  </si>
  <si>
    <t>Yunycom d.o.o.</t>
  </si>
  <si>
    <t>UKUPNO</t>
  </si>
  <si>
    <t>Farmalogist</t>
  </si>
  <si>
    <t>LICENTIS DOO</t>
  </si>
  <si>
    <t>MEDIKUNION DOO</t>
  </si>
  <si>
    <t>Phoenix pharma doo</t>
  </si>
  <si>
    <t>SLAVIAMED D.O.O. BEOGRAD</t>
  </si>
  <si>
    <t>VEGA</t>
  </si>
  <si>
    <t>LEK</t>
  </si>
  <si>
    <t>ADOC D.O.O. Beograd</t>
  </si>
  <si>
    <t>BEOHEM-3 d.o.o.</t>
  </si>
  <si>
    <t>ECOTRADE BG</t>
  </si>
  <si>
    <t>K071</t>
  </si>
  <si>
    <t>K073</t>
  </si>
  <si>
    <t>CITOSTATICI</t>
  </si>
  <si>
    <t>25.03.2020.</t>
  </si>
  <si>
    <t>SANITETSKI POTROŠNI MAT</t>
  </si>
  <si>
    <t>K085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</si>
</sst>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0" fontId="0" fillId="0" borderId="0" xfId="0"/>
    <xf numFmtId="4" fontId="4" fillId="0" borderId="0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4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16" fontId="5" fillId="0" borderId="0" xfId="0" applyNumberFormat="1" applyFont="1" applyAlignment="1">
      <alignment horizontal="center" wrapText="1"/>
    </xf>
    <xf numFmtId="4" fontId="6" fillId="0" borderId="0" xfId="0" applyNumberFormat="1" applyFont="1" applyAlignment="1">
      <alignment horizontal="center" wrapText="1"/>
    </xf>
    <xf numFmtId="49" fontId="1" fillId="0" borderId="6" xfId="0" applyNumberFormat="1" applyFont="1" applyFill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left" wrapText="1"/>
    </xf>
    <xf numFmtId="4" fontId="1" fillId="0" borderId="1" xfId="0" applyNumberFormat="1" applyFont="1" applyBorder="1"/>
    <xf numFmtId="4" fontId="7" fillId="0" borderId="0" xfId="0" applyNumberFormat="1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left" wrapText="1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tabSelected="1" topLeftCell="A2" workbookViewId="0">
      <selection activeCell="K15" sqref="K15"/>
    </sheetView>
  </sheetViews>
  <sheetFormatPr defaultRowHeight="1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1.7109375" style="2" bestFit="1" customWidth="1"/>
    <col min="8" max="16384" width="9.140625" style="2"/>
  </cols>
  <sheetData>
    <row r="1" spans="1:8">
      <c r="A1" s="5" t="s">
        <v>0</v>
      </c>
      <c r="B1" s="5"/>
      <c r="C1" s="5"/>
      <c r="D1"/>
    </row>
    <row r="2" spans="1:8">
      <c r="A2"/>
      <c r="B2"/>
      <c r="C2"/>
      <c r="D2"/>
    </row>
    <row r="3" spans="1:8" ht="18.75">
      <c r="C3" s="6" t="s">
        <v>1</v>
      </c>
      <c r="D3" s="30"/>
    </row>
    <row r="7" spans="1:8" ht="18.75">
      <c r="A7" s="62" t="s">
        <v>3</v>
      </c>
      <c r="B7" s="63"/>
      <c r="C7" s="64"/>
      <c r="D7" s="17" t="s">
        <v>39</v>
      </c>
      <c r="E7" s="13">
        <f>+E15</f>
        <v>3502892.370000001</v>
      </c>
      <c r="F7" s="9"/>
      <c r="G7" s="9"/>
    </row>
    <row r="8" spans="1:8">
      <c r="A8" s="7">
        <v>1</v>
      </c>
      <c r="B8" s="8" t="s">
        <v>2</v>
      </c>
      <c r="C8" s="8"/>
      <c r="D8" s="17">
        <v>43914</v>
      </c>
      <c r="E8" s="10">
        <v>3745850.7</v>
      </c>
    </row>
    <row r="9" spans="1:8">
      <c r="A9" s="1">
        <v>2</v>
      </c>
      <c r="B9" s="56" t="s">
        <v>4</v>
      </c>
      <c r="C9" s="57"/>
      <c r="D9" s="58"/>
      <c r="E9" s="11"/>
      <c r="F9"/>
      <c r="G9"/>
    </row>
    <row r="10" spans="1:8">
      <c r="A10" s="1">
        <v>3</v>
      </c>
      <c r="B10" s="56" t="s">
        <v>28</v>
      </c>
      <c r="C10" s="57"/>
      <c r="D10" s="58"/>
      <c r="E10" s="11">
        <v>4856996.01</v>
      </c>
      <c r="F10" s="28"/>
      <c r="G10"/>
    </row>
    <row r="11" spans="1:8">
      <c r="A11" s="1">
        <v>4</v>
      </c>
      <c r="B11" s="56" t="s">
        <v>5</v>
      </c>
      <c r="C11" s="57"/>
      <c r="D11" s="58"/>
      <c r="E11" s="11"/>
      <c r="F11"/>
      <c r="G11"/>
    </row>
    <row r="12" spans="1:8">
      <c r="A12" s="1">
        <v>5</v>
      </c>
      <c r="B12" s="56" t="s">
        <v>6</v>
      </c>
      <c r="C12" s="57"/>
      <c r="D12" s="58"/>
      <c r="E12" s="11"/>
      <c r="F12"/>
      <c r="G12"/>
      <c r="H12" s="9"/>
    </row>
    <row r="13" spans="1:8">
      <c r="A13" s="1">
        <v>6</v>
      </c>
      <c r="B13" s="59" t="s">
        <v>7</v>
      </c>
      <c r="C13" s="60"/>
      <c r="D13" s="61"/>
      <c r="E13" s="10"/>
    </row>
    <row r="14" spans="1:8">
      <c r="A14" s="4">
        <v>7</v>
      </c>
      <c r="B14" s="59" t="s">
        <v>27</v>
      </c>
      <c r="C14" s="61"/>
      <c r="D14" s="12"/>
      <c r="E14" s="10">
        <f>+E24+E10</f>
        <v>5099954.34</v>
      </c>
      <c r="G14" s="9"/>
    </row>
    <row r="15" spans="1:8">
      <c r="A15" s="53" t="s">
        <v>8</v>
      </c>
      <c r="B15" s="54"/>
      <c r="C15" s="54"/>
      <c r="D15" s="55"/>
      <c r="E15" s="13">
        <f>+E8+E9+E10+E11+E12+E13-E14</f>
        <v>3502892.370000001</v>
      </c>
    </row>
    <row r="18" spans="1:7">
      <c r="A18" s="65" t="s">
        <v>9</v>
      </c>
      <c r="B18" s="66"/>
      <c r="C18" s="66"/>
      <c r="D18" s="66"/>
      <c r="E18" s="67"/>
    </row>
    <row r="19" spans="1:7">
      <c r="A19" s="3">
        <v>1</v>
      </c>
      <c r="B19" s="56" t="s">
        <v>10</v>
      </c>
      <c r="C19" s="57"/>
      <c r="D19" s="58"/>
      <c r="E19" s="11"/>
      <c r="F19"/>
      <c r="G19"/>
    </row>
    <row r="20" spans="1:7">
      <c r="A20" s="3">
        <v>2</v>
      </c>
      <c r="B20" s="56" t="s">
        <v>11</v>
      </c>
      <c r="C20" s="57"/>
      <c r="D20" s="58"/>
      <c r="E20" s="11"/>
      <c r="F20"/>
      <c r="G20"/>
    </row>
    <row r="21" spans="1:7">
      <c r="A21" s="3">
        <v>3</v>
      </c>
      <c r="B21" s="56" t="s">
        <v>12</v>
      </c>
      <c r="C21" s="57"/>
      <c r="D21" s="58"/>
      <c r="E21" s="11"/>
      <c r="F21"/>
      <c r="G21"/>
    </row>
    <row r="22" spans="1:7">
      <c r="A22" s="3">
        <v>4</v>
      </c>
      <c r="B22" s="56" t="s">
        <v>13</v>
      </c>
      <c r="C22" s="57"/>
      <c r="D22" s="58"/>
      <c r="E22" s="11"/>
      <c r="F22"/>
      <c r="G22"/>
    </row>
    <row r="23" spans="1:7">
      <c r="A23" s="3">
        <v>5</v>
      </c>
      <c r="B23" s="56" t="s">
        <v>14</v>
      </c>
      <c r="C23" s="57"/>
      <c r="D23" s="58"/>
      <c r="E23" s="11">
        <v>1813978.85</v>
      </c>
      <c r="F23"/>
      <c r="G23"/>
    </row>
    <row r="24" spans="1:7">
      <c r="A24" s="3">
        <v>6</v>
      </c>
      <c r="B24" s="56" t="s">
        <v>15</v>
      </c>
      <c r="C24" s="57"/>
      <c r="D24" s="58"/>
      <c r="E24" s="11">
        <v>242958.33</v>
      </c>
      <c r="F24"/>
      <c r="G24"/>
    </row>
    <row r="25" spans="1:7">
      <c r="A25" s="3">
        <v>7</v>
      </c>
      <c r="B25" s="56" t="s">
        <v>16</v>
      </c>
      <c r="C25" s="57"/>
      <c r="D25" s="58"/>
      <c r="E25" s="11"/>
      <c r="F25"/>
      <c r="G25"/>
    </row>
    <row r="26" spans="1:7">
      <c r="A26" s="3">
        <v>8</v>
      </c>
      <c r="B26" s="56" t="s">
        <v>17</v>
      </c>
      <c r="C26" s="57"/>
      <c r="D26" s="58"/>
      <c r="E26" s="11">
        <v>884446.71999999997</v>
      </c>
      <c r="F26"/>
      <c r="G26"/>
    </row>
    <row r="27" spans="1:7">
      <c r="A27" s="3">
        <v>9</v>
      </c>
      <c r="B27" s="14" t="s">
        <v>18</v>
      </c>
      <c r="C27" s="15"/>
      <c r="D27" s="16"/>
      <c r="E27" s="11">
        <v>229757.85</v>
      </c>
      <c r="F27"/>
      <c r="G27"/>
    </row>
    <row r="28" spans="1:7">
      <c r="A28" s="3">
        <v>10</v>
      </c>
      <c r="B28" s="14" t="s">
        <v>19</v>
      </c>
      <c r="C28" s="15"/>
      <c r="D28" s="15"/>
      <c r="E28" s="11"/>
      <c r="F28"/>
      <c r="G28"/>
    </row>
    <row r="29" spans="1:7">
      <c r="A29" s="3">
        <v>11</v>
      </c>
      <c r="B29" s="56" t="s">
        <v>20</v>
      </c>
      <c r="C29" s="57"/>
      <c r="D29" s="58"/>
      <c r="E29" s="11">
        <v>1928812.59</v>
      </c>
      <c r="F29"/>
      <c r="G29"/>
    </row>
    <row r="30" spans="1:7">
      <c r="A30" s="3">
        <v>12</v>
      </c>
      <c r="B30" s="56" t="s">
        <v>21</v>
      </c>
      <c r="C30" s="57"/>
      <c r="D30" s="58"/>
      <c r="E30" s="11"/>
      <c r="F30"/>
      <c r="G30"/>
    </row>
    <row r="31" spans="1:7">
      <c r="A31" s="3">
        <v>13</v>
      </c>
      <c r="B31" s="56" t="s">
        <v>22</v>
      </c>
      <c r="C31" s="57"/>
      <c r="D31" s="58"/>
      <c r="E31" s="11"/>
      <c r="F31"/>
      <c r="G31"/>
    </row>
    <row r="32" spans="1:7">
      <c r="A32" s="3">
        <v>14</v>
      </c>
      <c r="B32" s="56" t="s">
        <v>23</v>
      </c>
      <c r="C32" s="57"/>
      <c r="D32" s="58"/>
      <c r="E32" s="11"/>
      <c r="F32"/>
      <c r="G32"/>
    </row>
    <row r="33" spans="1:7">
      <c r="A33" s="3">
        <v>15</v>
      </c>
      <c r="B33" s="56" t="s">
        <v>24</v>
      </c>
      <c r="C33" s="57"/>
      <c r="D33" s="58"/>
      <c r="E33" s="11"/>
      <c r="F33"/>
      <c r="G33"/>
    </row>
    <row r="34" spans="1:7">
      <c r="A34" s="3"/>
      <c r="B34" s="25" t="s">
        <v>37</v>
      </c>
      <c r="C34" s="26"/>
      <c r="D34" s="27"/>
      <c r="E34" s="11"/>
      <c r="F34" s="24"/>
      <c r="G34" s="24"/>
    </row>
    <row r="35" spans="1:7">
      <c r="A35" s="3"/>
      <c r="B35" s="25" t="s">
        <v>38</v>
      </c>
      <c r="C35" s="26"/>
      <c r="D35" s="27"/>
      <c r="E35" s="11"/>
      <c r="F35" s="24"/>
      <c r="G35" s="24"/>
    </row>
    <row r="36" spans="1:7">
      <c r="A36" s="3"/>
      <c r="B36" s="25" t="s">
        <v>35</v>
      </c>
      <c r="C36" s="26"/>
      <c r="D36" s="27"/>
      <c r="E36" s="11"/>
      <c r="F36" s="24"/>
      <c r="G36" s="24"/>
    </row>
    <row r="37" spans="1:7">
      <c r="A37" s="3"/>
      <c r="B37" s="25" t="s">
        <v>36</v>
      </c>
      <c r="C37" s="26"/>
      <c r="D37" s="27"/>
      <c r="E37" s="11"/>
      <c r="F37" s="24"/>
      <c r="G37" s="24"/>
    </row>
    <row r="38" spans="1:7">
      <c r="A38" s="3">
        <v>16</v>
      </c>
      <c r="B38" s="59" t="s">
        <v>25</v>
      </c>
      <c r="C38" s="60"/>
      <c r="D38" s="61"/>
      <c r="E38" s="11"/>
      <c r="F38"/>
      <c r="G38" s="28"/>
    </row>
    <row r="39" spans="1:7">
      <c r="A39" s="3">
        <v>17</v>
      </c>
      <c r="B39" s="50"/>
      <c r="C39" s="51"/>
      <c r="D39" s="52"/>
      <c r="E39" s="11"/>
      <c r="F39"/>
      <c r="G39"/>
    </row>
    <row r="40" spans="1:7">
      <c r="A40" s="53" t="s">
        <v>26</v>
      </c>
      <c r="B40" s="54"/>
      <c r="C40" s="54"/>
      <c r="D40" s="55"/>
      <c r="E40" s="13">
        <f>SUM(E19:E39)</f>
        <v>5099954.3400000008</v>
      </c>
      <c r="F40" s="9"/>
      <c r="G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8"/>
  <sheetViews>
    <sheetView zoomScaleNormal="100" workbookViewId="0">
      <selection activeCell="O18" sqref="O18"/>
    </sheetView>
  </sheetViews>
  <sheetFormatPr defaultRowHeight="15"/>
  <cols>
    <col min="1" max="1" width="5.140625" customWidth="1"/>
    <col min="2" max="2" width="9.7109375" customWidth="1"/>
    <col min="3" max="3" width="35.1406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  <col min="9" max="9" width="9" customWidth="1"/>
    <col min="10" max="10" width="13.7109375" hidden="1" customWidth="1"/>
    <col min="11" max="12" width="9.140625" hidden="1" customWidth="1"/>
    <col min="13" max="13" width="20.85546875" hidden="1" customWidth="1"/>
    <col min="14" max="14" width="19.5703125" customWidth="1"/>
    <col min="15" max="15" width="11.7109375" customWidth="1"/>
  </cols>
  <sheetData>
    <row r="1" spans="1:13">
      <c r="B1" s="5" t="s">
        <v>0</v>
      </c>
      <c r="C1" s="5"/>
      <c r="D1" s="5"/>
    </row>
    <row r="3" spans="1:13" ht="18.75">
      <c r="B3" s="2"/>
      <c r="C3" s="2"/>
      <c r="D3" s="6" t="s">
        <v>1</v>
      </c>
    </row>
    <row r="4" spans="1:13" ht="15.75">
      <c r="B4" s="20" t="s">
        <v>33</v>
      </c>
      <c r="C4" s="20"/>
      <c r="D4" s="21"/>
      <c r="E4" s="29" t="s">
        <v>67</v>
      </c>
      <c r="F4" s="22"/>
    </row>
    <row r="5" spans="1:13" ht="15.75">
      <c r="B5" s="19"/>
      <c r="C5" s="20"/>
      <c r="D5" s="20"/>
      <c r="E5" s="21"/>
      <c r="F5" s="5"/>
      <c r="G5" s="5"/>
      <c r="H5" s="5"/>
    </row>
    <row r="7" spans="1:13" s="5" customFormat="1" ht="15" customHeight="1">
      <c r="A7" s="18" t="s">
        <v>34</v>
      </c>
      <c r="B7" s="18" t="s">
        <v>29</v>
      </c>
      <c r="C7" s="18" t="s">
        <v>30</v>
      </c>
      <c r="D7" s="18" t="s">
        <v>31</v>
      </c>
      <c r="E7" s="18" t="s">
        <v>32</v>
      </c>
    </row>
    <row r="8" spans="1:13" s="31" customFormat="1" ht="15" customHeight="1">
      <c r="A8" s="23">
        <v>1</v>
      </c>
      <c r="B8" s="23" t="s">
        <v>45</v>
      </c>
      <c r="C8" s="23" t="s">
        <v>44</v>
      </c>
      <c r="D8" s="34" t="s">
        <v>40</v>
      </c>
      <c r="E8" s="35">
        <v>166369.54999999999</v>
      </c>
      <c r="F8" s="32"/>
    </row>
    <row r="9" spans="1:13" s="31" customFormat="1" ht="15" customHeight="1">
      <c r="A9" s="23"/>
      <c r="B9" s="23"/>
      <c r="C9" s="23"/>
      <c r="D9" s="34" t="s">
        <v>41</v>
      </c>
      <c r="E9" s="35">
        <v>25947.97</v>
      </c>
      <c r="F9" s="32"/>
    </row>
    <row r="10" spans="1:13" s="31" customFormat="1" ht="15" customHeight="1">
      <c r="A10" s="23"/>
      <c r="B10" s="23"/>
      <c r="C10" s="23"/>
      <c r="D10" s="34" t="s">
        <v>42</v>
      </c>
      <c r="E10" s="35">
        <v>40128</v>
      </c>
      <c r="F10" s="32"/>
    </row>
    <row r="11" spans="1:13" s="31" customFormat="1" ht="15" customHeight="1">
      <c r="A11" s="23"/>
      <c r="B11" s="23"/>
      <c r="C11" s="23"/>
      <c r="D11" s="34" t="s">
        <v>43</v>
      </c>
      <c r="E11" s="35">
        <v>10512.81</v>
      </c>
      <c r="F11" s="32"/>
    </row>
    <row r="12" spans="1:13" s="31" customFormat="1" ht="15" customHeight="1">
      <c r="A12" s="23"/>
      <c r="B12" s="23"/>
      <c r="C12" s="23"/>
      <c r="D12" s="40" t="s">
        <v>53</v>
      </c>
      <c r="E12" s="41">
        <f>SUM(E8:E11)</f>
        <v>242958.33</v>
      </c>
      <c r="F12" s="32"/>
    </row>
    <row r="13" spans="1:13" s="31" customFormat="1" ht="15" customHeight="1">
      <c r="A13" s="23"/>
      <c r="B13" s="23" t="s">
        <v>48</v>
      </c>
      <c r="C13" s="23" t="s">
        <v>47</v>
      </c>
      <c r="D13" s="33" t="s">
        <v>46</v>
      </c>
      <c r="E13" s="41">
        <v>1813978.85</v>
      </c>
      <c r="F13" s="32"/>
    </row>
    <row r="14" spans="1:13" s="31" customFormat="1" ht="15" customHeight="1">
      <c r="A14" s="23"/>
      <c r="B14" s="23" t="s">
        <v>69</v>
      </c>
      <c r="C14" s="23" t="s">
        <v>68</v>
      </c>
      <c r="D14" s="42" t="s">
        <v>49</v>
      </c>
      <c r="E14" s="11">
        <f>+J16</f>
        <v>20400</v>
      </c>
      <c r="J14" s="36">
        <v>12000</v>
      </c>
      <c r="K14" s="37">
        <v>3044</v>
      </c>
      <c r="L14" s="38">
        <v>44091</v>
      </c>
      <c r="M14" s="37" t="s">
        <v>49</v>
      </c>
    </row>
    <row r="15" spans="1:13" s="31" customFormat="1" ht="15" customHeight="1">
      <c r="A15" s="23"/>
      <c r="B15" s="23"/>
      <c r="C15" s="23"/>
      <c r="D15" s="8" t="str">
        <f>+M19</f>
        <v>Makler d.o.o.</v>
      </c>
      <c r="E15" s="11">
        <f>+J22</f>
        <v>1417178.59</v>
      </c>
      <c r="J15" s="36">
        <v>8400</v>
      </c>
      <c r="K15" s="37">
        <v>3046</v>
      </c>
      <c r="L15" s="38">
        <v>44091</v>
      </c>
      <c r="M15" s="37" t="s">
        <v>49</v>
      </c>
    </row>
    <row r="16" spans="1:13" s="31" customFormat="1" ht="15" customHeight="1">
      <c r="A16" s="23"/>
      <c r="B16" s="23"/>
      <c r="C16" s="23"/>
      <c r="D16" s="8" t="str">
        <f>+M23</f>
        <v>ORTHOAID doo</v>
      </c>
      <c r="E16" s="11">
        <f>+J23</f>
        <v>159500</v>
      </c>
      <c r="J16" s="39">
        <v>20400</v>
      </c>
      <c r="K16" s="37"/>
      <c r="L16" s="38"/>
      <c r="M16" s="37"/>
    </row>
    <row r="17" spans="1:16" s="31" customFormat="1" ht="15" customHeight="1">
      <c r="A17" s="23"/>
      <c r="B17" s="23"/>
      <c r="C17" s="23"/>
      <c r="D17" s="8" t="str">
        <f>+M24</f>
        <v>Yunycom d.o.o.</v>
      </c>
      <c r="E17" s="11">
        <f>+J24</f>
        <v>331734</v>
      </c>
      <c r="J17" s="36">
        <v>138436.79999999999</v>
      </c>
      <c r="K17" s="37">
        <v>13084</v>
      </c>
      <c r="L17" s="38">
        <v>44088</v>
      </c>
      <c r="M17" s="37" t="s">
        <v>50</v>
      </c>
    </row>
    <row r="18" spans="1:16" s="31" customFormat="1" ht="15" customHeight="1">
      <c r="A18" s="23"/>
      <c r="B18" s="23"/>
      <c r="C18" s="23"/>
      <c r="D18" s="18" t="s">
        <v>53</v>
      </c>
      <c r="E18" s="43">
        <f>+E14+E15+E16+E17</f>
        <v>1928812.59</v>
      </c>
      <c r="J18" s="36">
        <v>123196.99</v>
      </c>
      <c r="K18" s="37">
        <v>13087</v>
      </c>
      <c r="L18" s="38">
        <v>44088</v>
      </c>
      <c r="M18" s="37" t="s">
        <v>50</v>
      </c>
    </row>
    <row r="19" spans="1:16" s="31" customFormat="1" ht="15" customHeight="1">
      <c r="A19" s="23"/>
      <c r="B19" s="23" t="s">
        <v>64</v>
      </c>
      <c r="C19" s="23" t="s">
        <v>60</v>
      </c>
      <c r="D19" s="47" t="s">
        <v>54</v>
      </c>
      <c r="E19" s="8">
        <v>126551.81</v>
      </c>
      <c r="J19" s="36">
        <v>263102.40000000002</v>
      </c>
      <c r="K19" s="37">
        <v>13088</v>
      </c>
      <c r="L19" s="38">
        <v>44088</v>
      </c>
      <c r="M19" s="37" t="s">
        <v>50</v>
      </c>
    </row>
    <row r="20" spans="1:16" ht="15" customHeight="1">
      <c r="A20" s="8"/>
      <c r="B20" s="8"/>
      <c r="C20" s="8"/>
      <c r="D20" s="47" t="s">
        <v>61</v>
      </c>
      <c r="E20" s="48">
        <v>5200</v>
      </c>
      <c r="J20" s="36">
        <v>488242.8</v>
      </c>
      <c r="K20" s="37">
        <v>13089</v>
      </c>
      <c r="L20" s="38">
        <v>44087</v>
      </c>
      <c r="M20" s="37" t="s">
        <v>50</v>
      </c>
    </row>
    <row r="21" spans="1:16" ht="15" customHeight="1">
      <c r="A21" s="8"/>
      <c r="B21" s="8"/>
      <c r="C21" s="8"/>
      <c r="D21" s="47" t="s">
        <v>62</v>
      </c>
      <c r="E21" s="48">
        <v>77770</v>
      </c>
      <c r="J21" s="36">
        <v>404199.6</v>
      </c>
      <c r="K21" s="37">
        <v>13090</v>
      </c>
      <c r="L21" s="38">
        <v>44090</v>
      </c>
      <c r="M21" s="37" t="s">
        <v>50</v>
      </c>
    </row>
    <row r="22" spans="1:16" ht="15" customHeight="1">
      <c r="A22" s="8"/>
      <c r="B22" s="8"/>
      <c r="C22" s="8"/>
      <c r="D22" s="47" t="s">
        <v>63</v>
      </c>
      <c r="E22" s="48">
        <v>8052</v>
      </c>
      <c r="J22" s="39">
        <v>1417178.59</v>
      </c>
      <c r="K22" s="37"/>
      <c r="L22" s="38"/>
      <c r="M22" s="37"/>
    </row>
    <row r="23" spans="1:16" ht="15" customHeight="1">
      <c r="A23" s="8"/>
      <c r="B23" s="8"/>
      <c r="C23" s="8"/>
      <c r="D23" s="47" t="s">
        <v>55</v>
      </c>
      <c r="E23" s="46">
        <v>17820</v>
      </c>
      <c r="J23" s="36">
        <v>159500</v>
      </c>
      <c r="K23" s="37">
        <v>14313</v>
      </c>
      <c r="L23" s="38">
        <v>43832</v>
      </c>
      <c r="M23" s="37" t="s">
        <v>51</v>
      </c>
    </row>
    <row r="24" spans="1:16" ht="15" customHeight="1">
      <c r="A24" s="8"/>
      <c r="B24" s="8"/>
      <c r="C24" s="8"/>
      <c r="D24" s="47" t="s">
        <v>56</v>
      </c>
      <c r="E24" s="48">
        <v>17255.7</v>
      </c>
      <c r="J24" s="36">
        <v>331734</v>
      </c>
      <c r="K24" s="37">
        <v>25551</v>
      </c>
      <c r="L24" s="38">
        <v>44085</v>
      </c>
      <c r="M24" s="37" t="s">
        <v>52</v>
      </c>
    </row>
    <row r="25" spans="1:16">
      <c r="A25" s="8"/>
      <c r="B25" s="8"/>
      <c r="C25" s="8"/>
      <c r="D25" s="47" t="s">
        <v>57</v>
      </c>
      <c r="E25" s="46">
        <v>539284.35</v>
      </c>
    </row>
    <row r="26" spans="1:16">
      <c r="A26" s="8"/>
      <c r="B26" s="8"/>
      <c r="C26" s="8"/>
      <c r="D26" s="47" t="s">
        <v>58</v>
      </c>
      <c r="E26" s="48">
        <v>3389.65</v>
      </c>
    </row>
    <row r="27" spans="1:16">
      <c r="A27" s="8"/>
      <c r="B27" s="8"/>
      <c r="C27" s="8"/>
      <c r="D27" s="45" t="s">
        <v>59</v>
      </c>
      <c r="E27" s="46">
        <v>89123.21</v>
      </c>
    </row>
    <row r="28" spans="1:16">
      <c r="A28" s="8"/>
      <c r="C28" s="8"/>
      <c r="D28" s="45"/>
      <c r="E28" s="49">
        <f>SUM(E19:E27)</f>
        <v>884446.71999999997</v>
      </c>
    </row>
    <row r="29" spans="1:16">
      <c r="A29" s="8"/>
      <c r="B29" s="18" t="s">
        <v>65</v>
      </c>
      <c r="C29" s="18" t="s">
        <v>66</v>
      </c>
      <c r="D29" s="47" t="s">
        <v>61</v>
      </c>
      <c r="E29" s="48">
        <v>22570.26</v>
      </c>
    </row>
    <row r="30" spans="1:16">
      <c r="A30" s="8"/>
      <c r="B30" s="8"/>
      <c r="C30" s="8"/>
      <c r="D30" s="47" t="s">
        <v>54</v>
      </c>
      <c r="E30" s="48">
        <v>154357.34</v>
      </c>
    </row>
    <row r="31" spans="1:16">
      <c r="A31" s="8"/>
      <c r="B31" s="8"/>
      <c r="C31" s="8"/>
      <c r="D31" s="45" t="str">
        <f>+D25</f>
        <v>Phoenix pharma doo</v>
      </c>
      <c r="E31" s="48">
        <v>52830.25</v>
      </c>
      <c r="N31" s="37"/>
      <c r="O31" s="36"/>
      <c r="P31" s="37"/>
    </row>
    <row r="32" spans="1:16">
      <c r="A32" s="8"/>
      <c r="B32" s="8"/>
      <c r="C32" s="8"/>
      <c r="D32" s="8"/>
      <c r="E32" s="35">
        <f>+E29+E30+E31</f>
        <v>229757.85</v>
      </c>
      <c r="N32" s="37"/>
      <c r="O32" s="36"/>
      <c r="P32" s="37"/>
    </row>
    <row r="33" spans="1:16">
      <c r="A33" s="8"/>
      <c r="B33" s="8"/>
      <c r="C33" s="8"/>
      <c r="D33" s="8"/>
      <c r="E33" s="43">
        <f>+E29+E30+E31</f>
        <v>229757.85</v>
      </c>
      <c r="N33" s="37"/>
      <c r="O33" s="36"/>
      <c r="P33" s="37"/>
    </row>
    <row r="34" spans="1:16">
      <c r="A34" s="8"/>
      <c r="B34" s="8"/>
      <c r="C34" s="8"/>
      <c r="D34" s="8"/>
      <c r="E34" s="8"/>
      <c r="N34" s="37"/>
      <c r="O34" s="36"/>
      <c r="P34" s="37"/>
    </row>
    <row r="35" spans="1:16">
      <c r="A35" s="8"/>
      <c r="B35" s="8"/>
      <c r="C35" s="8"/>
      <c r="D35" s="8"/>
      <c r="E35" s="11">
        <f>+E12+E13+E18+E28+E33</f>
        <v>5099954.34</v>
      </c>
      <c r="N35" s="37"/>
      <c r="O35" s="36"/>
      <c r="P35" s="37"/>
    </row>
    <row r="36" spans="1:16">
      <c r="E36" s="28"/>
      <c r="N36" s="37"/>
      <c r="O36" s="36"/>
      <c r="P36" s="37"/>
    </row>
    <row r="37" spans="1:16">
      <c r="E37" s="28"/>
      <c r="N37" s="37"/>
      <c r="O37" s="36"/>
      <c r="P37" s="37"/>
    </row>
    <row r="38" spans="1:16">
      <c r="N38" s="37"/>
      <c r="O38" s="36"/>
      <c r="P38" s="37"/>
    </row>
    <row r="39" spans="1:16">
      <c r="N39" s="37"/>
      <c r="O39" s="36"/>
      <c r="P39" s="37"/>
    </row>
    <row r="40" spans="1:16">
      <c r="N40" s="37"/>
      <c r="O40" s="39"/>
      <c r="P40" s="37"/>
    </row>
    <row r="41" spans="1:16">
      <c r="N41" s="37"/>
      <c r="O41" s="36"/>
      <c r="P41" s="37"/>
    </row>
    <row r="42" spans="1:16">
      <c r="N42" s="37"/>
      <c r="O42" s="36"/>
      <c r="P42" s="37"/>
    </row>
    <row r="43" spans="1:16">
      <c r="N43" s="37"/>
      <c r="O43" s="36"/>
      <c r="P43" s="37"/>
    </row>
    <row r="44" spans="1:16">
      <c r="N44" s="37"/>
      <c r="O44" s="36"/>
      <c r="P44" s="37"/>
    </row>
    <row r="45" spans="1:16">
      <c r="N45" s="37"/>
      <c r="O45" s="36"/>
      <c r="P45" s="37"/>
    </row>
    <row r="46" spans="1:16">
      <c r="N46" s="37"/>
      <c r="O46" s="36"/>
      <c r="P46" s="37"/>
    </row>
    <row r="47" spans="1:16">
      <c r="O47" s="36"/>
      <c r="P47" s="37"/>
    </row>
    <row r="48" spans="1:16">
      <c r="N48" s="37"/>
      <c r="O48" s="44"/>
    </row>
  </sheetData>
  <pageMargins left="0.7" right="0.7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2020-03-30T08:39:22Z</cp:lastPrinted>
  <dcterms:created xsi:type="dcterms:W3CDTF">2018-11-15T07:03:42Z</dcterms:created>
  <dcterms:modified xsi:type="dcterms:W3CDTF">2020-04-02T09:06:10Z</dcterms:modified>
</cp:coreProperties>
</file>