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7" i="2" l="1"/>
  <c r="E28" i="2" s="1"/>
  <c r="E9" i="2"/>
  <c r="E8" i="2"/>
  <c r="E25" i="1"/>
  <c r="E11" i="2" l="1"/>
  <c r="E29" i="2" s="1"/>
  <c r="E41" i="1" l="1"/>
  <c r="E14" i="1" l="1"/>
  <c r="E15" i="1" s="1"/>
  <c r="E7" i="1" s="1"/>
</calcChain>
</file>

<file path=xl/sharedStrings.xml><?xml version="1.0" encoding="utf-8"?>
<sst xmlns="http://schemas.openxmlformats.org/spreadsheetml/2006/main" count="73" uniqueCount="71">
  <si>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</si>
  <si>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</si>
  <si>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</si>
  <si>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</si>
  <si>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</si>
  <si>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</si>
  <si>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</si>
  <si>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</si>
  <si>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</si>
  <si>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</si>
  <si>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</si>
  <si>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</si>
  <si>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</si>
  <si>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</si>
  <si>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</si>
  <si>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</si>
  <si>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</si>
  <si>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</si>
  <si>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</si>
  <si>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</si>
  <si>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</si>
  <si>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</si>
  <si>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</si>
  <si>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</si>
  <si>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</si>
  <si>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</si>
  <si>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</si>
  <si>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</si>
  <si>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</si>
  <si>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</si>
  <si>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</si>
  <si>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</si>
  <si>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</si>
  <si>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</si>
  <si>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</si>
  <si>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</si>
  <si>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</si>
  <si>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</si>
  <si>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</si>
  <si>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</si>
  <si>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20.07.2020.</t>
  </si>
  <si>
    <t>Солидарна помоћ</t>
  </si>
  <si>
    <t>ЛЕК</t>
  </si>
  <si>
    <t>КПП 071</t>
  </si>
  <si>
    <t>ukupno lek</t>
  </si>
  <si>
    <t>APOTEKA BEOGRAD</t>
  </si>
  <si>
    <t>21.07.2020.</t>
  </si>
  <si>
    <t>INO-PHARM</t>
  </si>
  <si>
    <t>FARMA LOGIT</t>
  </si>
  <si>
    <t>КПП 07Д</t>
  </si>
  <si>
    <t>ИСХРАНА</t>
  </si>
  <si>
    <t>MIHAJLOVIC STR</t>
  </si>
  <si>
    <t>PALANKA PROMET DOO</t>
  </si>
  <si>
    <t>SRBOKOKA PROMET JAGODINA</t>
  </si>
  <si>
    <t>DON DON DOO</t>
  </si>
  <si>
    <t>ukupno ishrana</t>
  </si>
  <si>
    <t>КПП 07Е</t>
  </si>
  <si>
    <t>МАТЕРИЈАЛНИ ТРОШАК</t>
  </si>
  <si>
    <t>VODOVOD JP</t>
  </si>
  <si>
    <t>PROTEHNO M</t>
  </si>
  <si>
    <t>AKS EXPRESS KURIR</t>
  </si>
  <si>
    <t>REMONDIS</t>
  </si>
  <si>
    <t>POŠTA SRBIJE JP</t>
  </si>
  <si>
    <t>AB SOFT</t>
  </si>
  <si>
    <t>JKP PARACIN</t>
  </si>
  <si>
    <t>ZAVOD ZA JAVNO ZDRAVLJA POMORAVLJE</t>
  </si>
  <si>
    <t>TELEKOM SRBIJA AD TELEFON</t>
  </si>
  <si>
    <t>DDOR NOVI SAD</t>
  </si>
  <si>
    <t>ukupno materijalni trošak</t>
  </si>
  <si>
    <t>UPRAVA ZA TREZOR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</si>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</sst>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0" fontId="0" fillId="0" borderId="3" xfId="0" applyBorder="1"/>
    <xf numFmtId="0" fontId="0" fillId="0" borderId="0" xfId="0"/>
    <xf numFmtId="0" fontId="5" fillId="2" borderId="1" xfId="0" applyFont="1" applyFill="1" applyBorder="1"/>
    <xf numFmtId="4" fontId="5" fillId="2" borderId="1" xfId="0" applyNumberFormat="1" applyFont="1" applyFill="1" applyBorder="1"/>
    <xf numFmtId="4" fontId="4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3" workbookViewId="0">
      <selection activeCell="N23" sqref="N23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8"/>
    </row>
    <row r="7" spans="1:10" ht="18.75" x14ac:dyDescent="0.3">
      <c r="A7" s="40" t="s">
        <v>3</v>
      </c>
      <c r="B7" s="41"/>
      <c r="C7" s="42"/>
      <c r="D7" s="16" t="s">
        <v>46</v>
      </c>
      <c r="E7" s="12">
        <f>+E15</f>
        <v>1641266.2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 t="s">
        <v>40</v>
      </c>
      <c r="E8" s="10">
        <v>2586407.59</v>
      </c>
    </row>
    <row r="9" spans="1:10" x14ac:dyDescent="0.25">
      <c r="A9" s="1">
        <v>2</v>
      </c>
      <c r="B9" s="43" t="s">
        <v>4</v>
      </c>
      <c r="C9" s="44"/>
      <c r="D9" s="45"/>
      <c r="E9" s="11"/>
      <c r="F9"/>
      <c r="G9"/>
    </row>
    <row r="10" spans="1:10" x14ac:dyDescent="0.25">
      <c r="A10" s="1">
        <v>3</v>
      </c>
      <c r="B10" s="43" t="s">
        <v>28</v>
      </c>
      <c r="C10" s="44"/>
      <c r="D10" s="45"/>
      <c r="E10" s="11"/>
      <c r="F10" s="26"/>
      <c r="G10"/>
      <c r="J10" s="2" t="s">
        <v>39</v>
      </c>
    </row>
    <row r="11" spans="1:10" x14ac:dyDescent="0.25">
      <c r="A11" s="1">
        <v>4</v>
      </c>
      <c r="B11" s="43" t="s">
        <v>5</v>
      </c>
      <c r="C11" s="44"/>
      <c r="D11" s="45"/>
      <c r="E11" s="11">
        <v>2900</v>
      </c>
      <c r="F11"/>
      <c r="G11"/>
    </row>
    <row r="12" spans="1:10" x14ac:dyDescent="0.25">
      <c r="A12" s="1">
        <v>5</v>
      </c>
      <c r="B12" s="43" t="s">
        <v>6</v>
      </c>
      <c r="C12" s="44"/>
      <c r="D12" s="45"/>
      <c r="E12" s="11"/>
      <c r="F12"/>
      <c r="G12"/>
      <c r="H12" s="9"/>
    </row>
    <row r="13" spans="1:10" x14ac:dyDescent="0.25">
      <c r="A13" s="1">
        <v>6</v>
      </c>
      <c r="B13" s="46" t="s">
        <v>7</v>
      </c>
      <c r="C13" s="54"/>
      <c r="D13" s="47"/>
      <c r="E13" s="10">
        <v>0</v>
      </c>
    </row>
    <row r="14" spans="1:10" x14ac:dyDescent="0.25">
      <c r="A14" s="4">
        <v>7</v>
      </c>
      <c r="B14" s="46" t="s">
        <v>27</v>
      </c>
      <c r="C14" s="47"/>
      <c r="D14" s="29">
        <v>44033</v>
      </c>
      <c r="E14" s="10">
        <f>+E41</f>
        <v>948041.3899999999</v>
      </c>
    </row>
    <row r="15" spans="1:10" x14ac:dyDescent="0.25">
      <c r="A15" s="48" t="s">
        <v>8</v>
      </c>
      <c r="B15" s="49"/>
      <c r="C15" s="49"/>
      <c r="D15" s="50"/>
      <c r="E15" s="12">
        <f>+E8+E9+E10+E11+E12+E13-E14</f>
        <v>1641266.2</v>
      </c>
    </row>
    <row r="18" spans="1:7" x14ac:dyDescent="0.25">
      <c r="A18" s="51" t="s">
        <v>9</v>
      </c>
      <c r="B18" s="52"/>
      <c r="C18" s="52"/>
      <c r="D18" s="52"/>
      <c r="E18" s="53"/>
    </row>
    <row r="19" spans="1:7" x14ac:dyDescent="0.25">
      <c r="A19" s="3">
        <v>1</v>
      </c>
      <c r="B19" s="43" t="s">
        <v>10</v>
      </c>
      <c r="C19" s="44"/>
      <c r="D19" s="45"/>
      <c r="E19" s="11"/>
      <c r="F19" s="26"/>
      <c r="G19"/>
    </row>
    <row r="20" spans="1:7" x14ac:dyDescent="0.25">
      <c r="A20" s="3">
        <v>2</v>
      </c>
      <c r="B20" s="43" t="s">
        <v>11</v>
      </c>
      <c r="C20" s="44"/>
      <c r="D20" s="45"/>
      <c r="E20" s="11"/>
      <c r="F20"/>
      <c r="G20"/>
    </row>
    <row r="21" spans="1:7" x14ac:dyDescent="0.25">
      <c r="A21" s="3">
        <v>3</v>
      </c>
      <c r="B21" s="43" t="s">
        <v>12</v>
      </c>
      <c r="C21" s="44"/>
      <c r="D21" s="45"/>
      <c r="E21" s="11"/>
      <c r="F21"/>
      <c r="G21"/>
    </row>
    <row r="22" spans="1:7" x14ac:dyDescent="0.25">
      <c r="A22" s="3">
        <v>4</v>
      </c>
      <c r="B22" s="43" t="s">
        <v>13</v>
      </c>
      <c r="C22" s="44"/>
      <c r="D22" s="45"/>
      <c r="E22" s="11"/>
      <c r="F22"/>
      <c r="G22"/>
    </row>
    <row r="23" spans="1:7" x14ac:dyDescent="0.25">
      <c r="A23" s="3">
        <v>5</v>
      </c>
      <c r="B23" s="43" t="s">
        <v>14</v>
      </c>
      <c r="C23" s="44"/>
      <c r="D23" s="45"/>
      <c r="E23" s="11"/>
      <c r="F23"/>
      <c r="G23"/>
    </row>
    <row r="24" spans="1:7" x14ac:dyDescent="0.25">
      <c r="A24" s="3">
        <v>6</v>
      </c>
      <c r="B24" s="43" t="s">
        <v>15</v>
      </c>
      <c r="C24" s="44"/>
      <c r="D24" s="45"/>
      <c r="E24" s="11">
        <v>242958.33</v>
      </c>
      <c r="F24"/>
      <c r="G24"/>
    </row>
    <row r="25" spans="1:7" x14ac:dyDescent="0.25">
      <c r="A25" s="3">
        <v>7</v>
      </c>
      <c r="B25" s="43" t="s">
        <v>16</v>
      </c>
      <c r="C25" s="44"/>
      <c r="D25" s="45"/>
      <c r="E25" s="11">
        <f>583069.83+24039.64+286.73</f>
        <v>607396.19999999995</v>
      </c>
      <c r="F25"/>
      <c r="G25"/>
    </row>
    <row r="26" spans="1:7" x14ac:dyDescent="0.25">
      <c r="A26" s="3">
        <v>8</v>
      </c>
      <c r="B26" s="43" t="s">
        <v>17</v>
      </c>
      <c r="C26" s="44"/>
      <c r="D26" s="45"/>
      <c r="E26" s="11">
        <v>97686.86</v>
      </c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3" t="s">
        <v>20</v>
      </c>
      <c r="C29" s="44"/>
      <c r="D29" s="45"/>
      <c r="E29" s="11"/>
      <c r="F29"/>
      <c r="G29"/>
    </row>
    <row r="30" spans="1:7" x14ac:dyDescent="0.25">
      <c r="A30" s="3">
        <v>12</v>
      </c>
      <c r="B30" s="43" t="s">
        <v>21</v>
      </c>
      <c r="C30" s="44"/>
      <c r="D30" s="45"/>
      <c r="E30" s="11"/>
      <c r="F30"/>
      <c r="G30"/>
    </row>
    <row r="31" spans="1:7" x14ac:dyDescent="0.25">
      <c r="A31" s="3">
        <v>13</v>
      </c>
      <c r="B31" s="43" t="s">
        <v>22</v>
      </c>
      <c r="C31" s="44"/>
      <c r="D31" s="45"/>
      <c r="E31" s="11"/>
      <c r="F31"/>
      <c r="G31"/>
    </row>
    <row r="32" spans="1:7" x14ac:dyDescent="0.25">
      <c r="A32" s="3">
        <v>14</v>
      </c>
      <c r="B32" s="43" t="s">
        <v>23</v>
      </c>
      <c r="C32" s="44"/>
      <c r="D32" s="45"/>
      <c r="E32" s="11"/>
      <c r="F32"/>
      <c r="G32"/>
    </row>
    <row r="33" spans="1:7" x14ac:dyDescent="0.25">
      <c r="A33" s="3">
        <v>15</v>
      </c>
      <c r="B33" s="43" t="s">
        <v>24</v>
      </c>
      <c r="C33" s="44"/>
      <c r="D33" s="45"/>
      <c r="E33" s="11"/>
      <c r="F33"/>
      <c r="G33"/>
    </row>
    <row r="34" spans="1:7" x14ac:dyDescent="0.25">
      <c r="A34" s="3"/>
      <c r="B34" s="23" t="s">
        <v>37</v>
      </c>
      <c r="C34" s="24"/>
      <c r="D34" s="25"/>
      <c r="E34" s="11"/>
      <c r="F34" s="22"/>
      <c r="G34" s="22"/>
    </row>
    <row r="35" spans="1:7" x14ac:dyDescent="0.25">
      <c r="A35" s="3"/>
      <c r="B35" s="23" t="s">
        <v>38</v>
      </c>
      <c r="C35" s="24"/>
      <c r="D35" s="25"/>
      <c r="E35" s="11"/>
      <c r="F35" s="22"/>
      <c r="G35" s="22"/>
    </row>
    <row r="36" spans="1:7" x14ac:dyDescent="0.25">
      <c r="A36" s="3"/>
      <c r="B36" s="23" t="s">
        <v>35</v>
      </c>
      <c r="C36" s="24"/>
      <c r="D36" s="25"/>
      <c r="E36" s="11"/>
      <c r="F36" s="22"/>
      <c r="G36" s="22"/>
    </row>
    <row r="37" spans="1:7" x14ac:dyDescent="0.25">
      <c r="A37" s="3"/>
      <c r="B37" s="23" t="s">
        <v>36</v>
      </c>
      <c r="C37" s="24"/>
      <c r="D37" s="25"/>
      <c r="E37" s="11"/>
      <c r="F37" s="22"/>
      <c r="G37" s="22"/>
    </row>
    <row r="38" spans="1:7" x14ac:dyDescent="0.25">
      <c r="A38" s="3"/>
      <c r="B38" s="33" t="s">
        <v>41</v>
      </c>
      <c r="C38" s="34"/>
      <c r="D38" s="35"/>
      <c r="E38" s="11"/>
      <c r="F38" s="22"/>
      <c r="G38" s="22"/>
    </row>
    <row r="39" spans="1:7" x14ac:dyDescent="0.25">
      <c r="A39" s="3">
        <v>16</v>
      </c>
      <c r="B39" s="46" t="s">
        <v>25</v>
      </c>
      <c r="C39" s="54"/>
      <c r="D39" s="47"/>
      <c r="E39" s="11"/>
      <c r="F39"/>
      <c r="G39" s="26"/>
    </row>
    <row r="40" spans="1:7" x14ac:dyDescent="0.25">
      <c r="A40" s="3">
        <v>17</v>
      </c>
      <c r="B40" s="55"/>
      <c r="C40" s="56"/>
      <c r="D40" s="57"/>
      <c r="E40" s="11"/>
      <c r="F40"/>
      <c r="G40"/>
    </row>
    <row r="41" spans="1:7" x14ac:dyDescent="0.25">
      <c r="A41" s="48" t="s">
        <v>26</v>
      </c>
      <c r="B41" s="49"/>
      <c r="C41" s="49"/>
      <c r="D41" s="50"/>
      <c r="E41" s="12">
        <f>SUM(E19:E40)</f>
        <v>948041.3899999999</v>
      </c>
      <c r="F41" s="9"/>
      <c r="G41" s="9"/>
    </row>
  </sheetData>
  <mergeCells count="25">
    <mergeCell ref="B40:D40"/>
    <mergeCell ref="A41:D41"/>
    <mergeCell ref="B33:D33"/>
    <mergeCell ref="B39:D39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G44" sqref="G4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7">
        <v>44033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5" customFormat="1" x14ac:dyDescent="0.25">
      <c r="A8" s="17">
        <v>1</v>
      </c>
      <c r="B8" s="17" t="s">
        <v>43</v>
      </c>
      <c r="C8" s="17" t="s">
        <v>42</v>
      </c>
      <c r="D8" s="31" t="s">
        <v>47</v>
      </c>
      <c r="E8" s="32">
        <f>7014.99+2288+330+24200+20350+1650+12100+4840</f>
        <v>72772.989999999991</v>
      </c>
    </row>
    <row r="9" spans="1:8" s="5" customFormat="1" x14ac:dyDescent="0.25">
      <c r="A9" s="17"/>
      <c r="B9" s="17"/>
      <c r="C9" s="17"/>
      <c r="D9" s="31" t="s">
        <v>48</v>
      </c>
      <c r="E9" s="32">
        <f>1374.45+17135.8</f>
        <v>18510.25</v>
      </c>
    </row>
    <row r="10" spans="1:8" s="5" customFormat="1" x14ac:dyDescent="0.25">
      <c r="A10" s="17"/>
      <c r="B10" s="17"/>
      <c r="C10" s="17"/>
      <c r="D10" s="31" t="s">
        <v>45</v>
      </c>
      <c r="E10" s="32">
        <v>6403.62</v>
      </c>
    </row>
    <row r="11" spans="1:8" s="5" customFormat="1" x14ac:dyDescent="0.25">
      <c r="A11" s="17"/>
      <c r="B11" s="17"/>
      <c r="C11" s="17"/>
      <c r="D11" s="17" t="s">
        <v>44</v>
      </c>
      <c r="E11" s="30">
        <f>SUM(E8:E10)</f>
        <v>97686.859999999986</v>
      </c>
    </row>
    <row r="12" spans="1:8" s="5" customFormat="1" x14ac:dyDescent="0.25">
      <c r="A12" s="17">
        <v>2</v>
      </c>
      <c r="B12" s="17" t="s">
        <v>49</v>
      </c>
      <c r="C12" s="17" t="s">
        <v>50</v>
      </c>
      <c r="D12" s="37" t="s">
        <v>51</v>
      </c>
      <c r="E12" s="38">
        <v>168202.55</v>
      </c>
    </row>
    <row r="13" spans="1:8" s="5" customFormat="1" x14ac:dyDescent="0.25">
      <c r="A13" s="17"/>
      <c r="B13" s="17"/>
      <c r="C13" s="17"/>
      <c r="D13" s="37" t="s">
        <v>52</v>
      </c>
      <c r="E13" s="38">
        <v>45408</v>
      </c>
    </row>
    <row r="14" spans="1:8" s="5" customFormat="1" x14ac:dyDescent="0.25">
      <c r="A14" s="17"/>
      <c r="B14" s="17"/>
      <c r="C14" s="17"/>
      <c r="D14" s="37" t="s">
        <v>53</v>
      </c>
      <c r="E14" s="38">
        <v>10769.22</v>
      </c>
    </row>
    <row r="15" spans="1:8" s="5" customFormat="1" x14ac:dyDescent="0.25">
      <c r="A15" s="17"/>
      <c r="B15" s="17"/>
      <c r="C15" s="17"/>
      <c r="D15" s="37" t="s">
        <v>54</v>
      </c>
      <c r="E15" s="38">
        <v>18578.560000000001</v>
      </c>
    </row>
    <row r="16" spans="1:8" s="5" customFormat="1" x14ac:dyDescent="0.25">
      <c r="A16" s="17"/>
      <c r="B16" s="17"/>
      <c r="C16" s="17"/>
      <c r="D16" s="58" t="s">
        <v>55</v>
      </c>
      <c r="E16" s="59">
        <v>242958.33</v>
      </c>
    </row>
    <row r="17" spans="1:6" s="5" customFormat="1" x14ac:dyDescent="0.25">
      <c r="A17" s="17">
        <v>3</v>
      </c>
      <c r="B17" s="17" t="s">
        <v>56</v>
      </c>
      <c r="C17" s="17" t="s">
        <v>57</v>
      </c>
      <c r="D17" s="37" t="s">
        <v>58</v>
      </c>
      <c r="E17" s="38">
        <v>161398.16</v>
      </c>
    </row>
    <row r="18" spans="1:6" s="5" customFormat="1" x14ac:dyDescent="0.25">
      <c r="A18" s="17"/>
      <c r="B18" s="17"/>
      <c r="C18" s="17"/>
      <c r="D18" s="37" t="s">
        <v>59</v>
      </c>
      <c r="E18" s="38">
        <v>120000</v>
      </c>
    </row>
    <row r="19" spans="1:6" s="5" customFormat="1" x14ac:dyDescent="0.25">
      <c r="A19" s="17"/>
      <c r="B19" s="17"/>
      <c r="C19" s="17"/>
      <c r="D19" s="37" t="s">
        <v>60</v>
      </c>
      <c r="E19" s="38">
        <v>552</v>
      </c>
    </row>
    <row r="20" spans="1:6" s="5" customFormat="1" x14ac:dyDescent="0.25">
      <c r="A20" s="17"/>
      <c r="B20" s="17"/>
      <c r="C20" s="17"/>
      <c r="D20" s="37" t="s">
        <v>61</v>
      </c>
      <c r="E20" s="38">
        <v>16800</v>
      </c>
    </row>
    <row r="21" spans="1:6" s="5" customFormat="1" x14ac:dyDescent="0.25">
      <c r="A21" s="17"/>
      <c r="B21" s="17"/>
      <c r="C21" s="17"/>
      <c r="D21" s="37" t="s">
        <v>62</v>
      </c>
      <c r="E21" s="38">
        <v>12263</v>
      </c>
    </row>
    <row r="22" spans="1:6" s="5" customFormat="1" x14ac:dyDescent="0.25">
      <c r="A22" s="17"/>
      <c r="B22" s="17"/>
      <c r="C22" s="17"/>
      <c r="D22" s="37" t="s">
        <v>63</v>
      </c>
      <c r="E22" s="38">
        <v>45450</v>
      </c>
    </row>
    <row r="23" spans="1:6" s="5" customFormat="1" x14ac:dyDescent="0.25">
      <c r="A23" s="17"/>
      <c r="B23" s="17"/>
      <c r="C23" s="17"/>
      <c r="D23" s="37" t="s">
        <v>64</v>
      </c>
      <c r="E23" s="38">
        <v>52888.34</v>
      </c>
    </row>
    <row r="24" spans="1:6" x14ac:dyDescent="0.25">
      <c r="A24" s="36"/>
      <c r="B24" s="36"/>
      <c r="C24" s="36"/>
      <c r="D24" s="37" t="s">
        <v>65</v>
      </c>
      <c r="E24" s="38">
        <v>4200</v>
      </c>
    </row>
    <row r="25" spans="1:6" x14ac:dyDescent="0.25">
      <c r="A25" s="8"/>
      <c r="B25" s="8"/>
      <c r="C25" s="8"/>
      <c r="D25" s="37" t="s">
        <v>66</v>
      </c>
      <c r="E25" s="38">
        <v>113940.33</v>
      </c>
      <c r="F25" s="60"/>
    </row>
    <row r="26" spans="1:6" x14ac:dyDescent="0.25">
      <c r="A26" s="8"/>
      <c r="B26" s="8"/>
      <c r="C26" s="8"/>
      <c r="D26" s="37" t="s">
        <v>67</v>
      </c>
      <c r="E26" s="38">
        <v>55578</v>
      </c>
      <c r="F26" s="60"/>
    </row>
    <row r="27" spans="1:6" s="61" customFormat="1" x14ac:dyDescent="0.25">
      <c r="A27" s="8"/>
      <c r="B27" s="8"/>
      <c r="C27" s="8"/>
      <c r="D27" s="37" t="s">
        <v>69</v>
      </c>
      <c r="E27" s="38">
        <f>24039.64+286.73</f>
        <v>24326.37</v>
      </c>
      <c r="F27" s="60"/>
    </row>
    <row r="28" spans="1:6" x14ac:dyDescent="0.25">
      <c r="A28" s="8"/>
      <c r="B28" s="8"/>
      <c r="C28" s="8"/>
      <c r="D28" s="62" t="s">
        <v>68</v>
      </c>
      <c r="E28" s="63">
        <f>SUM(E17:E27)</f>
        <v>607396.19999999995</v>
      </c>
      <c r="F28" s="60"/>
    </row>
    <row r="29" spans="1:6" x14ac:dyDescent="0.25">
      <c r="A29" s="8"/>
      <c r="B29" s="8"/>
      <c r="C29" s="8"/>
      <c r="D29" s="39" t="s">
        <v>70</v>
      </c>
      <c r="E29" s="64">
        <f>+E11+E16+E28</f>
        <v>948041.3899999999</v>
      </c>
      <c r="F29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2020-07-23T09:06:19Z</dcterms:modified>
</cp:coreProperties>
</file>