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23" i="2" l="1"/>
  <c r="E22" i="2"/>
  <c r="E21" i="2"/>
  <c r="E20" i="2"/>
  <c r="E16" i="2"/>
  <c r="E19" i="2"/>
  <c r="E15" i="2"/>
  <c r="E25" i="1" l="1"/>
  <c r="E9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<sst xmlns="http://schemas.openxmlformats.org/spreadsheetml/2006/main" count="67" uniqueCount="65">
  <si>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</si>
  <si>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</si>
  <si>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</si>
  <si>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</si>
  <si>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</si>
  <si>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</si>
  <si>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</si>
  <si>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</si>
  <si>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</si>
  <si>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</si>
  <si>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</si>
  <si>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</si>
  <si>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</si>
  <si>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</si>
  <si>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</si>
  <si>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</si>
  <si>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</si>
  <si>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</si>
  <si>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</si>
  <si>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</si>
  <si>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</si>
  <si>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</si>
  <si>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</si>
  <si>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</si>
  <si>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</si>
  <si>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</si>
  <si>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</si>
  <si>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</si>
  <si>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</si>
  <si>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</si>
  <si>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</si>
  <si>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</si>
  <si>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</si>
  <si>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</si>
  <si>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</si>
  <si>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</si>
  <si>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</si>
  <si>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</si>
  <si>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</si>
  <si>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</si>
  <si>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,</t>
  </si>
  <si>
    <t>11.08..2020.</t>
  </si>
  <si>
    <t>10..8.2020</t>
  </si>
  <si>
    <t>11.08..2020</t>
  </si>
  <si>
    <t>КПП 073</t>
  </si>
  <si>
    <t>ЦИТОСТАТИЦИ</t>
  </si>
  <si>
    <t>PharmaSwiss</t>
  </si>
  <si>
    <t>ukupno citostatici</t>
  </si>
  <si>
    <t>КПП 07Д</t>
  </si>
  <si>
    <t>ИСХРАНА</t>
  </si>
  <si>
    <t>MIHAJLOVIC STR</t>
  </si>
  <si>
    <t>PALANKA PROMET DOO</t>
  </si>
  <si>
    <t>SRBOKOKA PROMET JAGODINA</t>
  </si>
  <si>
    <t>DON DON DOO</t>
  </si>
  <si>
    <t>КПП 07Е</t>
  </si>
  <si>
    <t>МАТЕРИЈАЛНИ ТРОШАК</t>
  </si>
  <si>
    <t>IPC INFORMATIVNO</t>
  </si>
  <si>
    <t>FOX TKR</t>
  </si>
  <si>
    <t>ZAVOD ZA JAVNO ZDRAVLJE</t>
  </si>
  <si>
    <t>MOŠA</t>
  </si>
  <si>
    <t>TRIO</t>
  </si>
  <si>
    <t>MEDITERAN PLUS</t>
  </si>
  <si>
    <t>ukupno materijalni trošak</t>
  </si>
  <si>
    <t>ukupno ishrana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</si>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</sst>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" fontId="4" fillId="0" borderId="1" xfId="0" applyNumberFormat="1" applyFont="1" applyBorder="1"/>
    <xf numFmtId="0" fontId="0" fillId="0" borderId="0" xfId="0"/>
    <xf numFmtId="0" fontId="0" fillId="0" borderId="1" xfId="0" applyFont="1" applyBorder="1"/>
    <xf numFmtId="4" fontId="0" fillId="0" borderId="1" xfId="0" applyNumberFormat="1" applyFont="1" applyBorder="1"/>
    <xf numFmtId="14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4" fillId="2" borderId="1" xfId="0" applyFont="1" applyFill="1" applyBorder="1"/>
    <xf numFmtId="4" fontId="4" fillId="2" borderId="1" xfId="0" applyNumberFormat="1" applyFont="1" applyFill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28" workbookViewId="0">
      <selection activeCell="A15" sqref="A15:D1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10" x14ac:dyDescent="0.25">
      <c r="A1" s="5" t="s">
        <v>0</v>
      </c>
      <c r="B1" s="5"/>
      <c r="C1" s="5"/>
      <c r="D1"/>
    </row>
    <row r="2" spans="1:10" x14ac:dyDescent="0.25">
      <c r="A2"/>
      <c r="B2"/>
      <c r="C2"/>
      <c r="D2"/>
    </row>
    <row r="3" spans="1:10" ht="18.75" x14ac:dyDescent="0.25">
      <c r="C3" s="6" t="s">
        <v>1</v>
      </c>
      <c r="D3" s="29"/>
    </row>
    <row r="7" spans="1:10" ht="18.75" x14ac:dyDescent="0.3">
      <c r="A7" s="47" t="s">
        <v>3</v>
      </c>
      <c r="B7" s="48"/>
      <c r="C7" s="49"/>
      <c r="D7" s="16" t="s">
        <v>41</v>
      </c>
      <c r="E7" s="12">
        <f>+E15</f>
        <v>1113577.8900000001</v>
      </c>
      <c r="F7" s="9"/>
      <c r="G7" s="9"/>
    </row>
    <row r="8" spans="1:10" x14ac:dyDescent="0.25">
      <c r="A8" s="7">
        <v>1</v>
      </c>
      <c r="B8" s="8" t="s">
        <v>2</v>
      </c>
      <c r="C8" s="8"/>
      <c r="D8" s="16" t="s">
        <v>42</v>
      </c>
      <c r="E8" s="10">
        <v>1980901.89</v>
      </c>
    </row>
    <row r="9" spans="1:10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10" x14ac:dyDescent="0.25">
      <c r="A10" s="1">
        <v>3</v>
      </c>
      <c r="B10" s="41" t="s">
        <v>28</v>
      </c>
      <c r="C10" s="42"/>
      <c r="D10" s="43"/>
      <c r="E10" s="10">
        <v>78124.97</v>
      </c>
      <c r="F10" s="27"/>
      <c r="G10"/>
      <c r="J10" s="2" t="s">
        <v>40</v>
      </c>
    </row>
    <row r="11" spans="1:10" x14ac:dyDescent="0.25">
      <c r="A11" s="1">
        <v>4</v>
      </c>
      <c r="B11" s="41" t="s">
        <v>5</v>
      </c>
      <c r="C11" s="42"/>
      <c r="D11" s="43"/>
      <c r="E11" s="11">
        <v>4350</v>
      </c>
      <c r="F11"/>
      <c r="G11"/>
    </row>
    <row r="12" spans="1:10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10" x14ac:dyDescent="0.25">
      <c r="A13" s="1">
        <v>6</v>
      </c>
      <c r="B13" s="44" t="s">
        <v>7</v>
      </c>
      <c r="C13" s="45"/>
      <c r="D13" s="46"/>
      <c r="E13" s="10"/>
    </row>
    <row r="14" spans="1:10" x14ac:dyDescent="0.25">
      <c r="A14" s="4">
        <v>7</v>
      </c>
      <c r="B14" s="44" t="s">
        <v>27</v>
      </c>
      <c r="C14" s="46"/>
      <c r="D14" s="34">
        <v>44054</v>
      </c>
      <c r="E14" s="10">
        <f>+E40</f>
        <v>949798.96999999986</v>
      </c>
    </row>
    <row r="15" spans="1:10" x14ac:dyDescent="0.25">
      <c r="A15" s="38" t="s">
        <v>8</v>
      </c>
      <c r="B15" s="39"/>
      <c r="C15" s="39"/>
      <c r="D15" s="40"/>
      <c r="E15" s="12">
        <f>+E8+E9+E10+E11+E12+E13-E14</f>
        <v>1113577.8900000001</v>
      </c>
    </row>
    <row r="18" spans="1:7" x14ac:dyDescent="0.25">
      <c r="A18" s="50" t="s">
        <v>9</v>
      </c>
      <c r="B18" s="51"/>
      <c r="C18" s="51"/>
      <c r="D18" s="51"/>
      <c r="E18" s="52"/>
    </row>
    <row r="19" spans="1:7" x14ac:dyDescent="0.25">
      <c r="A19" s="3">
        <v>1</v>
      </c>
      <c r="B19" s="41" t="s">
        <v>10</v>
      </c>
      <c r="C19" s="42"/>
      <c r="D19" s="43"/>
      <c r="E19" s="11"/>
      <c r="F19" s="27"/>
      <c r="G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11"/>
      <c r="F23"/>
      <c r="G23"/>
    </row>
    <row r="24" spans="1:7" x14ac:dyDescent="0.25">
      <c r="A24" s="3">
        <v>6</v>
      </c>
      <c r="B24" s="41" t="s">
        <v>15</v>
      </c>
      <c r="C24" s="42"/>
      <c r="D24" s="43"/>
      <c r="E24" s="11">
        <v>242958.34</v>
      </c>
      <c r="F24"/>
      <c r="G24"/>
    </row>
    <row r="25" spans="1:7" x14ac:dyDescent="0.25">
      <c r="A25" s="3">
        <v>7</v>
      </c>
      <c r="B25" s="41" t="s">
        <v>16</v>
      </c>
      <c r="C25" s="42"/>
      <c r="D25" s="43"/>
      <c r="E25" s="11">
        <f>608681.99+19021.1+810.57+202</f>
        <v>628715.65999999992</v>
      </c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>
        <v>78124.97</v>
      </c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1" t="s">
        <v>20</v>
      </c>
      <c r="C29" s="42"/>
      <c r="D29" s="43"/>
      <c r="E29" s="11"/>
      <c r="F29"/>
      <c r="G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  <c r="G30"/>
    </row>
    <row r="31" spans="1:7" x14ac:dyDescent="0.25">
      <c r="A31" s="3">
        <v>13</v>
      </c>
      <c r="B31" s="41" t="s">
        <v>22</v>
      </c>
      <c r="C31" s="42"/>
      <c r="D31" s="43"/>
      <c r="E31" s="11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11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11"/>
      <c r="F33"/>
      <c r="G33"/>
    </row>
    <row r="34" spans="1:7" x14ac:dyDescent="0.25">
      <c r="A34" s="3"/>
      <c r="B34" s="24" t="s">
        <v>37</v>
      </c>
      <c r="C34" s="25"/>
      <c r="D34" s="26"/>
      <c r="E34" s="11"/>
      <c r="F34" s="23"/>
      <c r="G34" s="23"/>
    </row>
    <row r="35" spans="1:7" x14ac:dyDescent="0.25">
      <c r="A35" s="3"/>
      <c r="B35" s="24" t="s">
        <v>38</v>
      </c>
      <c r="C35" s="25"/>
      <c r="D35" s="26"/>
      <c r="E35" s="11"/>
      <c r="F35" s="23"/>
      <c r="G35" s="23"/>
    </row>
    <row r="36" spans="1:7" x14ac:dyDescent="0.25">
      <c r="A36" s="3"/>
      <c r="B36" s="24" t="s">
        <v>35</v>
      </c>
      <c r="C36" s="25"/>
      <c r="D36" s="26"/>
      <c r="E36" s="11"/>
      <c r="F36" s="23"/>
      <c r="G36" s="23"/>
    </row>
    <row r="37" spans="1:7" x14ac:dyDescent="0.25">
      <c r="A37" s="3"/>
      <c r="B37" s="24" t="s">
        <v>36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4" t="s">
        <v>25</v>
      </c>
      <c r="C38" s="45"/>
      <c r="D38" s="46"/>
      <c r="E38" s="11"/>
      <c r="F38"/>
      <c r="G38" s="27"/>
    </row>
    <row r="39" spans="1:7" x14ac:dyDescent="0.25">
      <c r="A39" s="3">
        <v>17</v>
      </c>
      <c r="B39" s="35"/>
      <c r="C39" s="36"/>
      <c r="D39" s="37"/>
      <c r="E39" s="11"/>
      <c r="F39"/>
      <c r="G39"/>
    </row>
    <row r="40" spans="1:7" x14ac:dyDescent="0.25">
      <c r="A40" s="38" t="s">
        <v>26</v>
      </c>
      <c r="B40" s="39"/>
      <c r="C40" s="39"/>
      <c r="D40" s="40"/>
      <c r="E40" s="12">
        <f>SUM(E19:E39)</f>
        <v>949798.96999999986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Normal="100" workbookViewId="0">
      <selection activeCell="E24" sqref="E24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33</v>
      </c>
      <c r="C4" s="19"/>
      <c r="D4" s="20"/>
      <c r="E4" s="28" t="s">
        <v>43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34</v>
      </c>
      <c r="B7" s="17" t="s">
        <v>29</v>
      </c>
      <c r="C7" s="17" t="s">
        <v>30</v>
      </c>
      <c r="D7" s="17" t="s">
        <v>31</v>
      </c>
      <c r="E7" s="17" t="s">
        <v>32</v>
      </c>
    </row>
    <row r="8" spans="1:8" s="31" customFormat="1" x14ac:dyDescent="0.25">
      <c r="A8" s="22">
        <v>1</v>
      </c>
      <c r="B8" s="22" t="s">
        <v>44</v>
      </c>
      <c r="C8" s="22" t="s">
        <v>45</v>
      </c>
      <c r="D8" s="32" t="s">
        <v>46</v>
      </c>
      <c r="E8" s="33">
        <v>78124.97</v>
      </c>
    </row>
    <row r="9" spans="1:8" s="31" customFormat="1" x14ac:dyDescent="0.25">
      <c r="A9" s="22"/>
      <c r="B9" s="22"/>
      <c r="C9" s="22"/>
      <c r="D9" s="22" t="s">
        <v>47</v>
      </c>
      <c r="E9" s="30">
        <f>SUM(E8:E8)</f>
        <v>78124.97</v>
      </c>
    </row>
    <row r="10" spans="1:8" s="31" customFormat="1" x14ac:dyDescent="0.25">
      <c r="A10" s="22">
        <v>2</v>
      </c>
      <c r="B10" s="22" t="s">
        <v>48</v>
      </c>
      <c r="C10" s="22" t="s">
        <v>49</v>
      </c>
      <c r="D10" s="54" t="s">
        <v>50</v>
      </c>
      <c r="E10" s="55">
        <v>157033.93</v>
      </c>
    </row>
    <row r="11" spans="1:8" s="31" customFormat="1" x14ac:dyDescent="0.25">
      <c r="A11" s="22"/>
      <c r="B11" s="22"/>
      <c r="C11" s="22"/>
      <c r="D11" s="54" t="s">
        <v>51</v>
      </c>
      <c r="E11" s="55">
        <v>57386.01</v>
      </c>
    </row>
    <row r="12" spans="1:8" s="31" customFormat="1" x14ac:dyDescent="0.25">
      <c r="A12" s="22"/>
      <c r="B12" s="22"/>
      <c r="C12" s="22"/>
      <c r="D12" s="54" t="s">
        <v>52</v>
      </c>
      <c r="E12" s="55">
        <v>9485.19</v>
      </c>
    </row>
    <row r="13" spans="1:8" s="31" customFormat="1" x14ac:dyDescent="0.25">
      <c r="A13" s="22"/>
      <c r="B13" s="22"/>
      <c r="C13" s="22"/>
      <c r="D13" s="54" t="s">
        <v>53</v>
      </c>
      <c r="E13" s="55">
        <v>19053.21</v>
      </c>
    </row>
    <row r="14" spans="1:8" s="31" customFormat="1" x14ac:dyDescent="0.25">
      <c r="A14" s="22"/>
      <c r="B14" s="22"/>
      <c r="C14" s="22"/>
      <c r="D14" s="56" t="s">
        <v>63</v>
      </c>
      <c r="E14" s="57">
        <v>242958.34</v>
      </c>
    </row>
    <row r="15" spans="1:8" s="31" customFormat="1" x14ac:dyDescent="0.25">
      <c r="A15" s="22">
        <v>3</v>
      </c>
      <c r="B15" s="22" t="s">
        <v>54</v>
      </c>
      <c r="C15" s="22" t="s">
        <v>55</v>
      </c>
      <c r="D15" s="32" t="s">
        <v>56</v>
      </c>
      <c r="E15" s="33">
        <f>59900+39900</f>
        <v>99800</v>
      </c>
    </row>
    <row r="16" spans="1:8" s="31" customFormat="1" x14ac:dyDescent="0.25">
      <c r="A16" s="22"/>
      <c r="B16" s="22"/>
      <c r="C16" s="22"/>
      <c r="D16" s="32" t="s">
        <v>57</v>
      </c>
      <c r="E16" s="33">
        <f>43075.68+11460+4824+4800+14518.51+11460+3000+3216</f>
        <v>96354.19</v>
      </c>
    </row>
    <row r="17" spans="1:7" s="31" customFormat="1" x14ac:dyDescent="0.25">
      <c r="A17" s="22"/>
      <c r="B17" s="22"/>
      <c r="C17" s="22"/>
      <c r="D17" s="32" t="s">
        <v>58</v>
      </c>
      <c r="E17" s="33">
        <v>142000</v>
      </c>
    </row>
    <row r="18" spans="1:7" s="31" customFormat="1" x14ac:dyDescent="0.25">
      <c r="A18" s="22"/>
      <c r="B18" s="22"/>
      <c r="C18" s="22"/>
      <c r="D18" s="32" t="s">
        <v>59</v>
      </c>
      <c r="E18" s="33">
        <v>8075</v>
      </c>
    </row>
    <row r="19" spans="1:7" s="31" customFormat="1" x14ac:dyDescent="0.25">
      <c r="A19" s="22"/>
      <c r="B19" s="22"/>
      <c r="C19" s="22"/>
      <c r="D19" s="32" t="s">
        <v>60</v>
      </c>
      <c r="E19" s="33">
        <f>6540+2616</f>
        <v>9156</v>
      </c>
    </row>
    <row r="20" spans="1:7" s="31" customFormat="1" x14ac:dyDescent="0.25">
      <c r="A20" s="22"/>
      <c r="B20" s="22"/>
      <c r="C20" s="22"/>
      <c r="D20" s="32" t="s">
        <v>61</v>
      </c>
      <c r="E20" s="33">
        <f>42196.8+187200+23900</f>
        <v>253296.8</v>
      </c>
    </row>
    <row r="21" spans="1:7" s="53" customFormat="1" x14ac:dyDescent="0.25">
      <c r="A21" s="22"/>
      <c r="B21" s="22"/>
      <c r="C21" s="22"/>
      <c r="D21" s="32" t="s">
        <v>64</v>
      </c>
      <c r="E21" s="33">
        <f>19021.1+810.57+202</f>
        <v>20033.669999999998</v>
      </c>
    </row>
    <row r="22" spans="1:7" s="31" customFormat="1" x14ac:dyDescent="0.25">
      <c r="A22" s="8"/>
      <c r="B22" s="8"/>
      <c r="C22" s="8"/>
      <c r="D22" s="22" t="s">
        <v>62</v>
      </c>
      <c r="E22" s="30">
        <f>SUM(E15:E21)</f>
        <v>628715.66</v>
      </c>
      <c r="G22" s="27"/>
    </row>
    <row r="23" spans="1:7" x14ac:dyDescent="0.25">
      <c r="A23" s="8"/>
      <c r="B23" s="8"/>
      <c r="C23" s="8"/>
      <c r="D23" s="22" t="s">
        <v>39</v>
      </c>
      <c r="E23" s="11">
        <f>+E9+E14+E22</f>
        <v>949798.97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2020-08-13T08:29:11Z</dcterms:modified>
</cp:coreProperties>
</file>