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5" i="2" l="1"/>
  <c r="E24" i="2"/>
  <c r="E15" i="2"/>
  <c r="E8" i="2"/>
  <c r="E11" i="2" s="1"/>
  <c r="E25" i="1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<sst xmlns="http://schemas.openxmlformats.org/spreadsheetml/2006/main" count="82" uniqueCount="73">
  <si>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</si>
  <si>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</si>
  <si>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</si>
  <si>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</si>
  <si>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</si>
  <si>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</si>
  <si>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</si>
  <si>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</si>
  <si>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</si>
  <si>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</si>
  <si>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</si>
  <si>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</si>
  <si>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</si>
  <si>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</si>
  <si>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</si>
  <si>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</si>
  <si>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</si>
  <si>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</si>
  <si>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</si>
  <si>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</si>
  <si>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</si>
  <si>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</si>
  <si>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</si>
  <si>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</si>
  <si>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</si>
  <si>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</si>
  <si>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</si>
  <si>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</si>
  <si>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</si>
  <si>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</si>
  <si>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</si>
  <si>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</si>
  <si>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</si>
  <si>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</si>
  <si>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</si>
  <si>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</si>
  <si>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</si>
  <si>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</si>
  <si>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</si>
  <si>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</si>
  <si>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</si>
  <si>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</si>
  <si>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 xml:space="preserve">Остале исплате 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</si>
  <si>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</si>
  <si>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</si>
  <si>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</si>
  <si>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</si>
  <si>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</si>
  <si>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</si>
  <si>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04.06.2025.</t>
  </si>
  <si>
    <t>03.06.2025.</t>
  </si>
  <si>
    <t>Farmalogist d.o.o.</t>
  </si>
  <si>
    <t>VEGA DOO</t>
  </si>
  <si>
    <t>PHOENIX PHARMA DOO BEOGRAD</t>
  </si>
  <si>
    <t>JP SRBIJAGAS NOVI SAD</t>
  </si>
  <si>
    <t>FUTURE PHARM DOO STARA PAZOVA</t>
  </si>
  <si>
    <t>TEAMEDICAL doo</t>
  </si>
  <si>
    <t>EUROMEDICINA DOO</t>
  </si>
  <si>
    <t>Yunycom d.o.o.</t>
  </si>
  <si>
    <t>Vicor DOO</t>
  </si>
  <si>
    <t>MAYMEDICA DOO BEOGRAD</t>
  </si>
  <si>
    <t>071</t>
  </si>
  <si>
    <t>073</t>
  </si>
  <si>
    <t>07C</t>
  </si>
  <si>
    <t>085</t>
  </si>
  <si>
    <t>086</t>
  </si>
  <si>
    <t>MUP</t>
  </si>
  <si>
    <t>DUNAV</t>
  </si>
  <si>
    <t>LEK</t>
  </si>
  <si>
    <t>CITOSTATIK</t>
  </si>
  <si>
    <t>ENERGENTI</t>
  </si>
  <si>
    <t>SANITETSKI</t>
  </si>
  <si>
    <t xml:space="preserve">REAGENSI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</si>
</sst>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/>
    <xf numFmtId="4" fontId="0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  <xf numFmtId="4" fontId="4" fillId="0" borderId="1" xfId="0" applyNumberFormat="1" applyFont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J16" sqref="J16"/>
    </sheetView>
  </sheetViews>
  <sheetFormatPr defaultRowHeight="15" x14ac:dyDescent="0.25"/>
  <cols>
    <col min="1" max="1" width="9.140625" style="30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8" t="s">
        <v>0</v>
      </c>
      <c r="B1" s="3"/>
      <c r="C1" s="3"/>
      <c r="D1"/>
    </row>
    <row r="2" spans="1:9" x14ac:dyDescent="0.25">
      <c r="A2" s="29"/>
      <c r="B2"/>
      <c r="C2"/>
      <c r="D2"/>
    </row>
    <row r="3" spans="1:9" ht="18.75" x14ac:dyDescent="0.25">
      <c r="C3" s="4" t="s">
        <v>1</v>
      </c>
      <c r="D3" s="20"/>
      <c r="E3" s="25" t="s">
        <v>49</v>
      </c>
    </row>
    <row r="7" spans="1:9" ht="18.75" x14ac:dyDescent="0.3">
      <c r="A7" s="45" t="s">
        <v>3</v>
      </c>
      <c r="B7" s="46"/>
      <c r="C7" s="47"/>
      <c r="D7" s="11" t="s">
        <v>49</v>
      </c>
      <c r="E7" s="10">
        <f>+E15</f>
        <v>1484270.4699999997</v>
      </c>
      <c r="F7" s="6"/>
      <c r="G7" s="6"/>
    </row>
    <row r="8" spans="1:9" x14ac:dyDescent="0.25">
      <c r="A8" s="31">
        <v>1</v>
      </c>
      <c r="B8" s="5" t="s">
        <v>2</v>
      </c>
      <c r="C8" s="5"/>
      <c r="D8" s="11" t="s">
        <v>50</v>
      </c>
      <c r="E8" s="23">
        <v>1514969.58</v>
      </c>
      <c r="H8" s="6"/>
    </row>
    <row r="9" spans="1:9" x14ac:dyDescent="0.25">
      <c r="A9" s="2">
        <v>2</v>
      </c>
      <c r="B9" s="48" t="s">
        <v>4</v>
      </c>
      <c r="C9" s="49"/>
      <c r="D9" s="58"/>
      <c r="E9" s="8">
        <v>4331410.34</v>
      </c>
      <c r="F9"/>
      <c r="G9"/>
    </row>
    <row r="10" spans="1:9" x14ac:dyDescent="0.25">
      <c r="A10" s="2">
        <v>3</v>
      </c>
      <c r="B10" s="48" t="s">
        <v>38</v>
      </c>
      <c r="C10" s="49"/>
      <c r="D10" s="58"/>
      <c r="E10" s="7"/>
      <c r="F10" s="19"/>
      <c r="G10" s="19"/>
      <c r="H10" s="6"/>
    </row>
    <row r="11" spans="1:9" x14ac:dyDescent="0.25">
      <c r="A11" s="2">
        <v>4</v>
      </c>
      <c r="B11" s="48" t="s">
        <v>5</v>
      </c>
      <c r="C11" s="49"/>
      <c r="D11" s="58"/>
      <c r="E11" s="8">
        <v>2200</v>
      </c>
      <c r="F11" s="19"/>
      <c r="G11"/>
      <c r="H11" s="6"/>
    </row>
    <row r="12" spans="1:9" ht="16.5" customHeight="1" x14ac:dyDescent="0.25">
      <c r="A12" s="2">
        <v>5</v>
      </c>
      <c r="B12" s="48" t="s">
        <v>6</v>
      </c>
      <c r="C12" s="49"/>
      <c r="D12" s="58"/>
      <c r="E12" s="7">
        <v>2252.02</v>
      </c>
      <c r="F12" s="19"/>
      <c r="G12" s="19"/>
      <c r="H12" s="6"/>
    </row>
    <row r="13" spans="1:9" x14ac:dyDescent="0.25">
      <c r="A13" s="2">
        <v>6</v>
      </c>
      <c r="B13" s="50" t="s">
        <v>7</v>
      </c>
      <c r="C13" s="59"/>
      <c r="D13" s="51"/>
      <c r="E13" s="7"/>
      <c r="F13" s="6">
        <v>150628.5</v>
      </c>
    </row>
    <row r="14" spans="1:9" x14ac:dyDescent="0.25">
      <c r="A14" s="32">
        <v>7</v>
      </c>
      <c r="B14" s="50" t="s">
        <v>26</v>
      </c>
      <c r="C14" s="51"/>
      <c r="D14" s="9"/>
      <c r="E14" s="7">
        <f>+E46</f>
        <v>4366561.47</v>
      </c>
      <c r="F14" s="6"/>
      <c r="I14" s="6"/>
    </row>
    <row r="15" spans="1:9" x14ac:dyDescent="0.25">
      <c r="A15" s="52" t="s">
        <v>8</v>
      </c>
      <c r="B15" s="53"/>
      <c r="C15" s="53"/>
      <c r="D15" s="54"/>
      <c r="E15" s="10">
        <f>+E8+E9+E10+E11+E12+E13-E14</f>
        <v>1484270.4699999997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5" t="s">
        <v>9</v>
      </c>
      <c r="B18" s="56"/>
      <c r="C18" s="56"/>
      <c r="D18" s="56"/>
      <c r="E18" s="57"/>
    </row>
    <row r="19" spans="1:9" x14ac:dyDescent="0.25">
      <c r="A19" s="2">
        <v>1</v>
      </c>
      <c r="B19" s="48" t="s">
        <v>10</v>
      </c>
      <c r="C19" s="49"/>
      <c r="D19" s="58"/>
      <c r="E19" s="41"/>
      <c r="F19"/>
      <c r="G19"/>
    </row>
    <row r="20" spans="1:9" x14ac:dyDescent="0.25">
      <c r="A20" s="2">
        <v>2</v>
      </c>
      <c r="B20" s="48" t="s">
        <v>11</v>
      </c>
      <c r="C20" s="49"/>
      <c r="D20" s="58"/>
      <c r="E20" s="41"/>
      <c r="F20"/>
      <c r="G20"/>
    </row>
    <row r="21" spans="1:9" x14ac:dyDescent="0.25">
      <c r="A21" s="2">
        <v>3</v>
      </c>
      <c r="B21" s="48" t="s">
        <v>12</v>
      </c>
      <c r="C21" s="49"/>
      <c r="D21" s="58"/>
      <c r="E21" s="41"/>
      <c r="F21" s="19"/>
      <c r="G21"/>
    </row>
    <row r="22" spans="1:9" x14ac:dyDescent="0.25">
      <c r="A22" s="2">
        <v>4</v>
      </c>
      <c r="B22" s="48" t="s">
        <v>13</v>
      </c>
      <c r="C22" s="49"/>
      <c r="D22" s="49"/>
      <c r="E22" s="41"/>
      <c r="F22" s="19"/>
      <c r="G22"/>
      <c r="H22"/>
    </row>
    <row r="23" spans="1:9" x14ac:dyDescent="0.25">
      <c r="A23" s="2">
        <v>5</v>
      </c>
      <c r="B23" s="48" t="s">
        <v>14</v>
      </c>
      <c r="C23" s="49"/>
      <c r="D23" s="49"/>
      <c r="E23" s="41">
        <v>1145915.93</v>
      </c>
      <c r="F23"/>
      <c r="G23"/>
      <c r="H23"/>
    </row>
    <row r="24" spans="1:9" x14ac:dyDescent="0.25">
      <c r="A24" s="2">
        <v>6</v>
      </c>
      <c r="B24" s="48" t="s">
        <v>15</v>
      </c>
      <c r="C24" s="49"/>
      <c r="D24" s="49"/>
      <c r="E24" s="40"/>
      <c r="F24"/>
      <c r="G24" s="19"/>
      <c r="H24"/>
    </row>
    <row r="25" spans="1:9" x14ac:dyDescent="0.25">
      <c r="A25" s="2">
        <v>7</v>
      </c>
      <c r="B25" s="48" t="s">
        <v>16</v>
      </c>
      <c r="C25" s="49"/>
      <c r="D25" s="49"/>
      <c r="E25" s="41">
        <f>5559+23822+5764.13+6</f>
        <v>35151.129999999997</v>
      </c>
      <c r="F25" s="19"/>
      <c r="G25" s="6"/>
      <c r="H25"/>
      <c r="I25" s="6"/>
    </row>
    <row r="26" spans="1:9" x14ac:dyDescent="0.25">
      <c r="A26" s="2">
        <v>8</v>
      </c>
      <c r="B26" s="48" t="s">
        <v>17</v>
      </c>
      <c r="C26" s="49"/>
      <c r="D26" s="49"/>
      <c r="E26" s="41">
        <v>498992.01</v>
      </c>
      <c r="F26"/>
      <c r="H26"/>
    </row>
    <row r="27" spans="1:9" x14ac:dyDescent="0.25">
      <c r="A27" s="2">
        <v>9</v>
      </c>
      <c r="B27" s="48" t="s">
        <v>18</v>
      </c>
      <c r="C27" s="49"/>
      <c r="D27" s="58"/>
      <c r="E27" s="41">
        <v>189695</v>
      </c>
      <c r="F27"/>
    </row>
    <row r="28" spans="1:9" x14ac:dyDescent="0.25">
      <c r="A28" s="2">
        <v>10</v>
      </c>
      <c r="B28" s="48" t="s">
        <v>19</v>
      </c>
      <c r="C28" s="49"/>
      <c r="D28" s="58"/>
      <c r="E28" s="41"/>
      <c r="F28"/>
    </row>
    <row r="29" spans="1:9" x14ac:dyDescent="0.25">
      <c r="A29" s="2">
        <v>11</v>
      </c>
      <c r="B29" s="48" t="s">
        <v>20</v>
      </c>
      <c r="C29" s="49"/>
      <c r="D29" s="49"/>
      <c r="E29" s="40">
        <v>3685</v>
      </c>
      <c r="F29"/>
    </row>
    <row r="30" spans="1:9" x14ac:dyDescent="0.25">
      <c r="A30" s="2">
        <v>12</v>
      </c>
      <c r="B30" s="48" t="s">
        <v>47</v>
      </c>
      <c r="C30" s="49"/>
      <c r="D30" s="49"/>
      <c r="E30" s="40">
        <v>2493122.4</v>
      </c>
      <c r="F30" s="22"/>
    </row>
    <row r="31" spans="1:9" x14ac:dyDescent="0.25">
      <c r="A31" s="2">
        <v>13</v>
      </c>
      <c r="B31" s="48" t="s">
        <v>21</v>
      </c>
      <c r="C31" s="49"/>
      <c r="D31" s="49"/>
      <c r="E31" s="40"/>
      <c r="F31"/>
    </row>
    <row r="32" spans="1:9" x14ac:dyDescent="0.25">
      <c r="A32" s="2">
        <v>14</v>
      </c>
      <c r="B32" s="48" t="s">
        <v>22</v>
      </c>
      <c r="C32" s="49"/>
      <c r="D32" s="49"/>
      <c r="E32" s="40"/>
      <c r="F32"/>
    </row>
    <row r="33" spans="1:7" x14ac:dyDescent="0.25">
      <c r="A33" s="2">
        <v>15</v>
      </c>
      <c r="B33" s="48" t="s">
        <v>23</v>
      </c>
      <c r="C33" s="49"/>
      <c r="D33" s="49"/>
      <c r="E33" s="40"/>
      <c r="F33"/>
      <c r="G33"/>
    </row>
    <row r="34" spans="1:7" x14ac:dyDescent="0.25">
      <c r="A34" s="2">
        <v>16</v>
      </c>
      <c r="B34" s="48" t="s">
        <v>24</v>
      </c>
      <c r="C34" s="49"/>
      <c r="D34" s="49"/>
      <c r="E34" s="41"/>
      <c r="F34"/>
      <c r="G34"/>
    </row>
    <row r="35" spans="1:7" x14ac:dyDescent="0.25">
      <c r="A35" s="2">
        <v>17</v>
      </c>
      <c r="B35" s="48" t="s">
        <v>45</v>
      </c>
      <c r="C35" s="49"/>
      <c r="D35" s="49"/>
      <c r="E35" s="41"/>
      <c r="F35" s="22"/>
      <c r="G35" s="22"/>
    </row>
    <row r="36" spans="1:7" x14ac:dyDescent="0.25">
      <c r="A36" s="2">
        <v>18</v>
      </c>
      <c r="B36" s="48" t="s">
        <v>39</v>
      </c>
      <c r="C36" s="49"/>
      <c r="D36" s="58"/>
      <c r="E36" s="41"/>
      <c r="F36" s="15"/>
      <c r="G36" s="15"/>
    </row>
    <row r="37" spans="1:7" ht="15" customHeight="1" x14ac:dyDescent="0.25">
      <c r="A37" s="2">
        <v>19</v>
      </c>
      <c r="B37" s="48" t="s">
        <v>35</v>
      </c>
      <c r="C37" s="49"/>
      <c r="D37" s="58"/>
      <c r="E37" s="41"/>
      <c r="F37" s="15"/>
      <c r="G37" s="15"/>
    </row>
    <row r="38" spans="1:7" x14ac:dyDescent="0.25">
      <c r="A38" s="2">
        <v>20</v>
      </c>
      <c r="B38" s="48" t="s">
        <v>36</v>
      </c>
      <c r="C38" s="49"/>
      <c r="D38" s="58"/>
      <c r="E38" s="41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1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1"/>
      <c r="F40" s="15"/>
    </row>
    <row r="41" spans="1:7" x14ac:dyDescent="0.25">
      <c r="A41" s="2">
        <v>23</v>
      </c>
      <c r="B41" s="50" t="s">
        <v>41</v>
      </c>
      <c r="C41" s="59"/>
      <c r="D41" s="51"/>
      <c r="E41" s="42"/>
      <c r="F41"/>
    </row>
    <row r="42" spans="1:7" x14ac:dyDescent="0.25">
      <c r="A42" s="2">
        <v>24</v>
      </c>
      <c r="B42" s="50" t="s">
        <v>42</v>
      </c>
      <c r="C42" s="59"/>
      <c r="D42" s="51"/>
      <c r="E42" s="42"/>
      <c r="F42" s="22"/>
    </row>
    <row r="43" spans="1:7" x14ac:dyDescent="0.25">
      <c r="A43" s="2">
        <v>25</v>
      </c>
      <c r="B43" s="48" t="s">
        <v>46</v>
      </c>
      <c r="C43" s="49"/>
      <c r="D43" s="49"/>
      <c r="E43" s="27"/>
      <c r="F43" s="22"/>
    </row>
    <row r="44" spans="1:7" x14ac:dyDescent="0.25">
      <c r="A44" s="2">
        <v>26</v>
      </c>
      <c r="B44" s="60" t="s">
        <v>37</v>
      </c>
      <c r="C44" s="60"/>
      <c r="D44" s="60"/>
      <c r="E44" s="7"/>
      <c r="F44"/>
      <c r="G44"/>
    </row>
    <row r="45" spans="1:7" x14ac:dyDescent="0.25">
      <c r="A45" s="2">
        <v>27</v>
      </c>
      <c r="B45" s="48" t="s">
        <v>48</v>
      </c>
      <c r="C45" s="49"/>
      <c r="D45" s="58"/>
      <c r="E45" s="7"/>
      <c r="F45" s="22"/>
      <c r="G45" s="22"/>
    </row>
    <row r="46" spans="1:7" x14ac:dyDescent="0.25">
      <c r="A46" s="52" t="s">
        <v>25</v>
      </c>
      <c r="B46" s="53"/>
      <c r="C46" s="53"/>
      <c r="D46" s="54"/>
      <c r="E46" s="10">
        <f>SUM(E19:E45)</f>
        <v>4366561.47</v>
      </c>
      <c r="F46" s="6"/>
      <c r="G46" s="6"/>
    </row>
  </sheetData>
  <mergeCells count="35"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zoomScaleNormal="100" workbookViewId="0">
      <selection activeCell="L20" sqref="L20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13" customWidth="1"/>
    <col min="5" max="5" width="19" style="29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3"/>
      <c r="D1" s="35"/>
    </row>
    <row r="3" spans="1:5" ht="18.75" x14ac:dyDescent="0.25">
      <c r="B3" s="1"/>
      <c r="C3" s="1"/>
      <c r="D3" s="4" t="s">
        <v>1</v>
      </c>
    </row>
    <row r="4" spans="1:5" ht="15.75" x14ac:dyDescent="0.25">
      <c r="B4" s="14" t="s">
        <v>31</v>
      </c>
      <c r="C4" s="14"/>
      <c r="D4" s="36"/>
      <c r="E4" s="38" t="s">
        <v>49</v>
      </c>
    </row>
    <row r="5" spans="1:5" ht="15.75" x14ac:dyDescent="0.25">
      <c r="B5" s="13"/>
      <c r="C5" s="14"/>
      <c r="D5" s="14"/>
      <c r="E5" s="33"/>
    </row>
    <row r="7" spans="1:5" s="3" customFormat="1" x14ac:dyDescent="0.25">
      <c r="A7" s="12" t="s">
        <v>32</v>
      </c>
      <c r="B7" s="12" t="s">
        <v>27</v>
      </c>
      <c r="C7" s="12" t="s">
        <v>28</v>
      </c>
      <c r="D7" s="37" t="s">
        <v>29</v>
      </c>
      <c r="E7" s="34" t="s">
        <v>30</v>
      </c>
    </row>
    <row r="8" spans="1:5" s="22" customFormat="1" ht="15" customHeight="1" x14ac:dyDescent="0.25">
      <c r="A8" s="24">
        <v>1</v>
      </c>
      <c r="B8" s="21" t="s">
        <v>40</v>
      </c>
      <c r="C8" s="26" t="s">
        <v>43</v>
      </c>
      <c r="D8" s="39" t="s">
        <v>44</v>
      </c>
      <c r="E8" s="44">
        <f>5764.13+6</f>
        <v>5770.13</v>
      </c>
    </row>
    <row r="9" spans="1:5" s="22" customFormat="1" ht="15" customHeight="1" x14ac:dyDescent="0.25">
      <c r="A9" s="24"/>
      <c r="B9" s="21"/>
      <c r="C9" s="26"/>
      <c r="D9" s="39" t="s">
        <v>66</v>
      </c>
      <c r="E9" s="44">
        <v>5559</v>
      </c>
    </row>
    <row r="10" spans="1:5" s="22" customFormat="1" ht="15" customHeight="1" x14ac:dyDescent="0.25">
      <c r="A10" s="24"/>
      <c r="B10" s="21"/>
      <c r="C10" s="26"/>
      <c r="D10" s="39" t="s">
        <v>67</v>
      </c>
      <c r="E10" s="44">
        <v>23822</v>
      </c>
    </row>
    <row r="11" spans="1:5" s="22" customFormat="1" ht="15" customHeight="1" x14ac:dyDescent="0.25">
      <c r="A11" s="24"/>
      <c r="B11" s="21"/>
      <c r="C11" s="26"/>
      <c r="D11" s="39"/>
      <c r="E11" s="43">
        <f>SUM(E8:E10)</f>
        <v>35151.130000000005</v>
      </c>
    </row>
    <row r="12" spans="1:5" s="22" customFormat="1" ht="15" customHeight="1" x14ac:dyDescent="0.25">
      <c r="A12" s="24">
        <v>2</v>
      </c>
      <c r="B12" s="21" t="s">
        <v>61</v>
      </c>
      <c r="C12" s="26" t="s">
        <v>68</v>
      </c>
      <c r="D12" s="39" t="s">
        <v>51</v>
      </c>
      <c r="E12" s="44">
        <v>26447.41</v>
      </c>
    </row>
    <row r="13" spans="1:5" s="22" customFormat="1" ht="15" customHeight="1" x14ac:dyDescent="0.25">
      <c r="A13" s="24"/>
      <c r="B13" s="21"/>
      <c r="C13" s="26"/>
      <c r="D13" s="39" t="s">
        <v>52</v>
      </c>
      <c r="E13" s="44">
        <v>374336.6</v>
      </c>
    </row>
    <row r="14" spans="1:5" s="22" customFormat="1" ht="15" customHeight="1" x14ac:dyDescent="0.25">
      <c r="A14" s="24"/>
      <c r="B14" s="21"/>
      <c r="C14" s="26"/>
      <c r="D14" s="39" t="s">
        <v>53</v>
      </c>
      <c r="E14" s="44">
        <v>98208</v>
      </c>
    </row>
    <row r="15" spans="1:5" s="22" customFormat="1" ht="15" customHeight="1" x14ac:dyDescent="0.25">
      <c r="A15" s="24"/>
      <c r="B15" s="21"/>
      <c r="C15" s="26"/>
      <c r="D15" s="39"/>
      <c r="E15" s="43">
        <f>SUM(E12:E14)</f>
        <v>498992.00999999995</v>
      </c>
    </row>
    <row r="16" spans="1:5" s="22" customFormat="1" ht="15" customHeight="1" x14ac:dyDescent="0.25">
      <c r="A16" s="24">
        <v>3</v>
      </c>
      <c r="B16" s="21" t="s">
        <v>62</v>
      </c>
      <c r="C16" s="26" t="s">
        <v>69</v>
      </c>
      <c r="D16" s="39" t="s">
        <v>53</v>
      </c>
      <c r="E16" s="43">
        <v>189695</v>
      </c>
    </row>
    <row r="17" spans="1:5" s="22" customFormat="1" ht="15" customHeight="1" x14ac:dyDescent="0.25">
      <c r="A17" s="24">
        <v>4</v>
      </c>
      <c r="B17" s="21" t="s">
        <v>63</v>
      </c>
      <c r="C17" s="26" t="s">
        <v>70</v>
      </c>
      <c r="D17" s="39" t="s">
        <v>54</v>
      </c>
      <c r="E17" s="43">
        <v>1145915.93</v>
      </c>
    </row>
    <row r="18" spans="1:5" s="22" customFormat="1" ht="15" customHeight="1" x14ac:dyDescent="0.25">
      <c r="A18" s="24">
        <v>5</v>
      </c>
      <c r="B18" s="21" t="s">
        <v>64</v>
      </c>
      <c r="C18" s="26" t="s">
        <v>71</v>
      </c>
      <c r="D18" s="39" t="s">
        <v>55</v>
      </c>
      <c r="E18" s="43">
        <v>3685</v>
      </c>
    </row>
    <row r="19" spans="1:5" s="22" customFormat="1" ht="15" customHeight="1" x14ac:dyDescent="0.25">
      <c r="A19" s="24">
        <v>6</v>
      </c>
      <c r="B19" s="21" t="s">
        <v>65</v>
      </c>
      <c r="C19" s="26" t="s">
        <v>72</v>
      </c>
      <c r="D19" s="39" t="s">
        <v>56</v>
      </c>
      <c r="E19" s="44">
        <v>1624809.6</v>
      </c>
    </row>
    <row r="20" spans="1:5" s="22" customFormat="1" ht="15" customHeight="1" x14ac:dyDescent="0.25">
      <c r="A20" s="24"/>
      <c r="B20" s="21" t="s">
        <v>65</v>
      </c>
      <c r="C20" s="26"/>
      <c r="D20" s="39" t="s">
        <v>60</v>
      </c>
      <c r="E20" s="44">
        <v>80481.600000000006</v>
      </c>
    </row>
    <row r="21" spans="1:5" s="22" customFormat="1" ht="15" customHeight="1" x14ac:dyDescent="0.25">
      <c r="A21" s="24"/>
      <c r="B21" s="21" t="s">
        <v>65</v>
      </c>
      <c r="C21" s="26"/>
      <c r="D21" s="39" t="s">
        <v>59</v>
      </c>
      <c r="E21" s="44">
        <v>31680</v>
      </c>
    </row>
    <row r="22" spans="1:5" s="22" customFormat="1" ht="15" customHeight="1" x14ac:dyDescent="0.25">
      <c r="A22" s="24"/>
      <c r="B22" s="21" t="s">
        <v>65</v>
      </c>
      <c r="C22" s="26"/>
      <c r="D22" s="39" t="s">
        <v>57</v>
      </c>
      <c r="E22" s="44">
        <v>240498</v>
      </c>
    </row>
    <row r="23" spans="1:5" s="22" customFormat="1" ht="15" customHeight="1" x14ac:dyDescent="0.25">
      <c r="A23" s="24"/>
      <c r="B23" s="21" t="s">
        <v>65</v>
      </c>
      <c r="C23" s="26"/>
      <c r="D23" s="39" t="s">
        <v>58</v>
      </c>
      <c r="E23" s="44">
        <v>515653.2</v>
      </c>
    </row>
    <row r="24" spans="1:5" s="22" customFormat="1" ht="15" customHeight="1" x14ac:dyDescent="0.25">
      <c r="A24" s="24"/>
      <c r="B24" s="21"/>
      <c r="C24" s="26"/>
      <c r="D24" s="39"/>
      <c r="E24" s="43">
        <f>SUM(E19:E23)</f>
        <v>2493122.4000000004</v>
      </c>
    </row>
    <row r="25" spans="1:5" s="22" customFormat="1" ht="15" customHeight="1" x14ac:dyDescent="0.25">
      <c r="A25" s="24"/>
      <c r="B25" s="21"/>
      <c r="C25" s="26"/>
      <c r="D25" s="39"/>
      <c r="E25" s="61">
        <f>+E11+E15+E16+E17+E18+E24</f>
        <v>4366561.4700000007</v>
      </c>
    </row>
    <row r="26" spans="1:5" s="22" customFormat="1" ht="15" customHeight="1" x14ac:dyDescent="0.25">
      <c r="A26" s="24"/>
      <c r="B26" s="21"/>
      <c r="C26" s="26"/>
      <c r="D26" s="39"/>
      <c r="E26" s="44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2025-06-06T08:06:33Z</dcterms:modified>
</cp:coreProperties>
</file>