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9" i="1" l="1"/>
  <c r="E30" i="1"/>
  <c r="E28" i="1"/>
  <c r="E10" i="1"/>
  <c r="E53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<sst xmlns="http://schemas.openxmlformats.org/spreadsheetml/2006/main" count="112" uniqueCount="98">
  <si>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</si>
  <si>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</si>
  <si>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</si>
  <si>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</si>
  <si>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</si>
  <si>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</si>
  <si>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</si>
  <si>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</si>
  <si>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</si>
  <si>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</si>
  <si>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</si>
  <si>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</si>
  <si>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</si>
  <si>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</si>
  <si>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</si>
  <si>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</si>
  <si>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</si>
  <si>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</si>
  <si>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</si>
  <si>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</si>
  <si>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</si>
  <si>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</si>
  <si>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</si>
  <si>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</si>
  <si>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</si>
  <si>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</si>
  <si>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</si>
  <si>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</si>
  <si>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</si>
  <si>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</si>
  <si>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</si>
  <si>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</si>
  <si>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</si>
  <si>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</si>
  <si>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</si>
  <si>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</si>
  <si>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</si>
  <si>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</si>
  <si>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</si>
  <si>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</si>
  <si>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</si>
  <si>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</si>
  <si>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</si>
  <si>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</si>
  <si>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</si>
  <si>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</si>
  <si>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</si>
  <si>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</si>
  <si>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</si>
  <si>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18.06.2025.</t>
  </si>
  <si>
    <t>19.06.2025.</t>
  </si>
  <si>
    <t>OPŠTA BOLNICA JAGODINA</t>
  </si>
  <si>
    <t>ZAVOD ZA TRANSFUZIJU KRVI NIŠ</t>
  </si>
  <si>
    <t>KRV</t>
  </si>
  <si>
    <t>OPSTA BOLNICA CUPRIJA</t>
  </si>
  <si>
    <t>SINOFARM DOO</t>
  </si>
  <si>
    <t>DIACOR</t>
  </si>
  <si>
    <t>FLORA - KOMERC</t>
  </si>
  <si>
    <t>DEXON</t>
  </si>
  <si>
    <t>SUPERLAB</t>
  </si>
  <si>
    <t>SANITETSKI MATERIJAL</t>
  </si>
  <si>
    <t>DIAHEM  GRAMIM D.O.O.</t>
  </si>
  <si>
    <t>PROMEDIA</t>
  </si>
  <si>
    <t>BEOHEM-3</t>
  </si>
  <si>
    <t>REAGENSI</t>
  </si>
  <si>
    <t>Farmalogist d.o.o.</t>
  </si>
  <si>
    <t>Amicus SRB d.o.o.</t>
  </si>
  <si>
    <t>MEDICA LINEA PHARM DOO</t>
  </si>
  <si>
    <t>BEOHEM-3 d.o.o.</t>
  </si>
  <si>
    <t>Sopharma Trading</t>
  </si>
  <si>
    <t>MEDIKUNION DOO</t>
  </si>
  <si>
    <t>VEGA DOO</t>
  </si>
  <si>
    <t>LEK</t>
  </si>
  <si>
    <t>ADOC D.O.O. Beograd</t>
  </si>
  <si>
    <t>PHOENIX PHARMA DOO BEOGRAD</t>
  </si>
  <si>
    <t>ASPECTUM BG DOO BEOGRAD</t>
  </si>
  <si>
    <t>CITOSTATIK</t>
  </si>
  <si>
    <t>PharmaSwiss doo</t>
  </si>
  <si>
    <t>LEKOVI SA C LISTE</t>
  </si>
  <si>
    <t>IMPLATANTI</t>
  </si>
  <si>
    <t>Narcissus d.o.o.</t>
  </si>
  <si>
    <t>ECOTRADE BG DOO NIŠ</t>
  </si>
  <si>
    <t>Vicor DOO</t>
  </si>
  <si>
    <t>INEL MEDIK VP DOO BEOGRAD-VRČIN</t>
  </si>
  <si>
    <t>ZOREX PHARMA DOO</t>
  </si>
  <si>
    <t>PROFESIONAL MEDIC DOO</t>
  </si>
  <si>
    <t>ATAN MARK DOO BEOGRAD</t>
  </si>
  <si>
    <t>FUTURE PHARM DOO STARA PAZOVA</t>
  </si>
  <si>
    <t>B. Braun Adria RSRB d.o.o.</t>
  </si>
  <si>
    <t>Yunycom d.o.o.</t>
  </si>
  <si>
    <t>TEAMEDICAL doo</t>
  </si>
  <si>
    <t>MAYMEDICA DOO BEOGRAD</t>
  </si>
  <si>
    <t>085</t>
  </si>
  <si>
    <t>086</t>
  </si>
  <si>
    <t>071</t>
  </si>
  <si>
    <t>073</t>
  </si>
  <si>
    <t>074</t>
  </si>
  <si>
    <t>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</si>
</sst>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6" fillId="0" borderId="0" xfId="0" applyNumberFormat="1" applyFont="1" applyAlignment="1">
      <alignment horizontal="right" vertical="top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vertical="top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27" sqref="I27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6" t="s">
        <v>3</v>
      </c>
      <c r="B7" s="47"/>
      <c r="C7" s="48"/>
      <c r="D7" s="11" t="s">
        <v>50</v>
      </c>
      <c r="E7" s="10">
        <f>+E15</f>
        <v>1365616.4299999997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2290252.09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>
        <f>4257345.07+588508.2+746433.31+210705+1888711.3+939992.59</f>
        <v>8631695.4700000007</v>
      </c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9050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9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2"/>
      <c r="D14" s="9"/>
      <c r="E14" s="7">
        <f>+E46</f>
        <v>9565381.1300000008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1365616.4299999997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v>6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>
        <v>4257345.07</v>
      </c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41">
        <v>588508.19999999995</v>
      </c>
      <c r="F27"/>
    </row>
    <row r="28" spans="1:9" x14ac:dyDescent="0.25">
      <c r="A28" s="2">
        <v>10</v>
      </c>
      <c r="B28" s="49" t="s">
        <v>19</v>
      </c>
      <c r="C28" s="50"/>
      <c r="D28" s="59"/>
      <c r="E28" s="41">
        <f>302124.54+199649.52</f>
        <v>501774.05999999994</v>
      </c>
      <c r="F28"/>
    </row>
    <row r="29" spans="1:9" x14ac:dyDescent="0.25">
      <c r="A29" s="2">
        <v>11</v>
      </c>
      <c r="B29" s="49" t="s">
        <v>20</v>
      </c>
      <c r="C29" s="50"/>
      <c r="D29" s="50"/>
      <c r="E29" s="40">
        <f>56132.8+1888711.3</f>
        <v>1944844.1</v>
      </c>
      <c r="F29"/>
    </row>
    <row r="30" spans="1:9" x14ac:dyDescent="0.25">
      <c r="A30" s="2">
        <v>12</v>
      </c>
      <c r="B30" s="49" t="s">
        <v>47</v>
      </c>
      <c r="C30" s="50"/>
      <c r="D30" s="50"/>
      <c r="E30" s="40">
        <f>939992.59+375772.8</f>
        <v>1315765.3899999999</v>
      </c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>
        <v>210705</v>
      </c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9"/>
      <c r="E36" s="41">
        <v>746433.31</v>
      </c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9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60"/>
      <c r="D41" s="52"/>
      <c r="E41" s="42"/>
      <c r="F41"/>
    </row>
    <row r="42" spans="1:7" x14ac:dyDescent="0.25">
      <c r="A42" s="2">
        <v>24</v>
      </c>
      <c r="B42" s="51" t="s">
        <v>42</v>
      </c>
      <c r="C42" s="60"/>
      <c r="D42" s="52"/>
      <c r="E42" s="42"/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61" t="s">
        <v>37</v>
      </c>
      <c r="C44" s="61"/>
      <c r="D44" s="61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9"/>
      <c r="E45" s="7"/>
      <c r="F45" s="22"/>
      <c r="G45" s="22"/>
    </row>
    <row r="46" spans="1:7" x14ac:dyDescent="0.25">
      <c r="A46" s="53" t="s">
        <v>25</v>
      </c>
      <c r="B46" s="54"/>
      <c r="C46" s="54"/>
      <c r="D46" s="55"/>
      <c r="E46" s="10">
        <f>SUM(E19:E45)</f>
        <v>9565381.1300000008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zoomScaleNormal="100" workbookViewId="0">
      <selection activeCell="C55" sqref="C5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v>6</v>
      </c>
    </row>
    <row r="9" spans="1:5" s="22" customFormat="1" ht="15" customHeight="1" x14ac:dyDescent="0.25">
      <c r="A9" s="24"/>
      <c r="B9" s="21"/>
      <c r="C9" s="63" t="s">
        <v>53</v>
      </c>
      <c r="D9" s="21" t="s">
        <v>51</v>
      </c>
      <c r="E9" s="62">
        <v>7067.24</v>
      </c>
    </row>
    <row r="10" spans="1:5" s="22" customFormat="1" ht="15" customHeight="1" x14ac:dyDescent="0.25">
      <c r="A10" s="24"/>
      <c r="B10" s="21"/>
      <c r="C10" s="21"/>
      <c r="D10" s="21" t="s">
        <v>52</v>
      </c>
      <c r="E10" s="62">
        <v>295057.3</v>
      </c>
    </row>
    <row r="11" spans="1:5" s="22" customFormat="1" ht="15" customHeight="1" x14ac:dyDescent="0.25">
      <c r="A11" s="24"/>
      <c r="B11" s="21"/>
      <c r="C11" s="26"/>
      <c r="D11" s="21" t="s">
        <v>51</v>
      </c>
      <c r="E11" s="62">
        <v>7067.24</v>
      </c>
    </row>
    <row r="12" spans="1:5" s="22" customFormat="1" ht="15" customHeight="1" x14ac:dyDescent="0.25">
      <c r="A12" s="24"/>
      <c r="B12" s="21"/>
      <c r="C12" s="26"/>
      <c r="D12" s="21" t="s">
        <v>54</v>
      </c>
      <c r="E12" s="62">
        <v>14134.48</v>
      </c>
    </row>
    <row r="13" spans="1:5" s="22" customFormat="1" ht="15" customHeight="1" x14ac:dyDescent="0.25">
      <c r="A13" s="24"/>
      <c r="B13" s="21"/>
      <c r="C13" s="26"/>
      <c r="D13" s="21" t="s">
        <v>52</v>
      </c>
      <c r="E13" s="62">
        <v>178447.8</v>
      </c>
    </row>
    <row r="14" spans="1:5" s="22" customFormat="1" ht="15" customHeight="1" x14ac:dyDescent="0.25">
      <c r="A14" s="24"/>
      <c r="B14" s="21" t="s">
        <v>92</v>
      </c>
      <c r="C14" s="26" t="s">
        <v>60</v>
      </c>
      <c r="D14" s="21" t="s">
        <v>55</v>
      </c>
      <c r="E14" s="62">
        <v>15984</v>
      </c>
    </row>
    <row r="15" spans="1:5" s="22" customFormat="1" ht="15" customHeight="1" x14ac:dyDescent="0.25">
      <c r="A15" s="24"/>
      <c r="B15" s="21"/>
      <c r="C15" s="26"/>
      <c r="D15" s="21" t="s">
        <v>56</v>
      </c>
      <c r="E15" s="62">
        <v>17710</v>
      </c>
    </row>
    <row r="16" spans="1:5" s="22" customFormat="1" ht="15" customHeight="1" x14ac:dyDescent="0.25">
      <c r="A16" s="24"/>
      <c r="B16" s="21"/>
      <c r="C16" s="26"/>
      <c r="D16" s="21" t="s">
        <v>57</v>
      </c>
      <c r="E16" s="62">
        <v>6001.2</v>
      </c>
    </row>
    <row r="17" spans="1:5" s="22" customFormat="1" ht="15" customHeight="1" x14ac:dyDescent="0.25">
      <c r="A17" s="24"/>
      <c r="B17" s="21"/>
      <c r="C17" s="26"/>
      <c r="D17" s="21" t="s">
        <v>58</v>
      </c>
      <c r="E17" s="62">
        <v>15549.6</v>
      </c>
    </row>
    <row r="18" spans="1:5" s="22" customFormat="1" ht="15" customHeight="1" x14ac:dyDescent="0.25">
      <c r="A18" s="24"/>
      <c r="B18" s="21"/>
      <c r="C18" s="26"/>
      <c r="D18" s="21" t="s">
        <v>59</v>
      </c>
      <c r="E18" s="62">
        <v>888</v>
      </c>
    </row>
    <row r="19" spans="1:5" s="22" customFormat="1" ht="15" customHeight="1" x14ac:dyDescent="0.25">
      <c r="A19" s="24"/>
      <c r="B19" s="21"/>
      <c r="C19" s="26"/>
      <c r="D19" s="65" t="s">
        <v>82</v>
      </c>
      <c r="E19" s="66">
        <v>294270</v>
      </c>
    </row>
    <row r="20" spans="1:5" s="22" customFormat="1" ht="15" customHeight="1" x14ac:dyDescent="0.25">
      <c r="A20" s="24"/>
      <c r="B20" s="21"/>
      <c r="C20" s="26"/>
      <c r="D20" s="65" t="s">
        <v>83</v>
      </c>
      <c r="E20" s="66">
        <v>87747</v>
      </c>
    </row>
    <row r="21" spans="1:5" s="22" customFormat="1" ht="15" customHeight="1" x14ac:dyDescent="0.25">
      <c r="A21" s="24"/>
      <c r="B21" s="21"/>
      <c r="C21" s="26"/>
      <c r="D21" s="65" t="s">
        <v>71</v>
      </c>
      <c r="E21" s="66">
        <v>304137.59999999998</v>
      </c>
    </row>
    <row r="22" spans="1:5" s="22" customFormat="1" ht="15" customHeight="1" x14ac:dyDescent="0.25">
      <c r="A22" s="24"/>
      <c r="B22" s="21"/>
      <c r="C22" s="26"/>
      <c r="D22" s="65" t="s">
        <v>84</v>
      </c>
      <c r="E22" s="67">
        <v>122555.2</v>
      </c>
    </row>
    <row r="23" spans="1:5" s="22" customFormat="1" ht="15" customHeight="1" x14ac:dyDescent="0.25">
      <c r="A23" s="24"/>
      <c r="B23" s="21"/>
      <c r="C23" s="26"/>
      <c r="D23" s="65" t="s">
        <v>85</v>
      </c>
      <c r="E23" s="66">
        <v>41832</v>
      </c>
    </row>
    <row r="24" spans="1:5" s="22" customFormat="1" ht="15" customHeight="1" x14ac:dyDescent="0.25">
      <c r="A24" s="24"/>
      <c r="B24" s="21"/>
      <c r="C24" s="26"/>
      <c r="D24" s="65" t="s">
        <v>86</v>
      </c>
      <c r="E24" s="66">
        <v>181689.60000000001</v>
      </c>
    </row>
    <row r="25" spans="1:5" s="22" customFormat="1" ht="15" customHeight="1" x14ac:dyDescent="0.25">
      <c r="A25" s="24"/>
      <c r="B25" s="21"/>
      <c r="C25" s="26"/>
      <c r="D25" s="65" t="s">
        <v>84</v>
      </c>
      <c r="E25" s="66">
        <v>631590.39999999991</v>
      </c>
    </row>
    <row r="26" spans="1:5" s="22" customFormat="1" ht="15" customHeight="1" x14ac:dyDescent="0.25">
      <c r="A26" s="24"/>
      <c r="B26" s="21"/>
      <c r="C26" s="26"/>
      <c r="D26" s="65" t="s">
        <v>87</v>
      </c>
      <c r="E26" s="66">
        <v>12941.5</v>
      </c>
    </row>
    <row r="27" spans="1:5" s="22" customFormat="1" ht="15" customHeight="1" x14ac:dyDescent="0.25">
      <c r="A27" s="24"/>
      <c r="B27" s="21"/>
      <c r="C27" s="26"/>
      <c r="D27" s="65" t="s">
        <v>88</v>
      </c>
      <c r="E27" s="67">
        <v>211948</v>
      </c>
    </row>
    <row r="28" spans="1:5" s="22" customFormat="1" ht="15" customHeight="1" x14ac:dyDescent="0.25">
      <c r="A28" s="24"/>
      <c r="B28" s="21" t="s">
        <v>93</v>
      </c>
      <c r="C28" s="26" t="s">
        <v>64</v>
      </c>
      <c r="D28" s="21" t="s">
        <v>61</v>
      </c>
      <c r="E28" s="62">
        <v>262826.40000000002</v>
      </c>
    </row>
    <row r="29" spans="1:5" s="22" customFormat="1" ht="15" customHeight="1" x14ac:dyDescent="0.25">
      <c r="A29" s="24"/>
      <c r="B29" s="21"/>
      <c r="C29" s="26"/>
      <c r="D29" s="21" t="s">
        <v>62</v>
      </c>
      <c r="E29" s="62">
        <v>96146.4</v>
      </c>
    </row>
    <row r="30" spans="1:5" s="22" customFormat="1" ht="15" customHeight="1" x14ac:dyDescent="0.25">
      <c r="A30" s="24"/>
      <c r="B30" s="21"/>
      <c r="C30" s="26"/>
      <c r="D30" s="21" t="s">
        <v>63</v>
      </c>
      <c r="E30" s="62">
        <v>16800</v>
      </c>
    </row>
    <row r="31" spans="1:5" s="22" customFormat="1" ht="15" customHeight="1" x14ac:dyDescent="0.25">
      <c r="A31" s="24"/>
      <c r="B31" s="21"/>
      <c r="C31" s="26"/>
      <c r="D31" s="65" t="s">
        <v>89</v>
      </c>
      <c r="E31" s="66">
        <v>644556</v>
      </c>
    </row>
    <row r="32" spans="1:5" s="22" customFormat="1" ht="15" customHeight="1" x14ac:dyDescent="0.25">
      <c r="A32" s="24"/>
      <c r="B32" s="21"/>
      <c r="C32" s="26"/>
      <c r="D32" s="65" t="s">
        <v>90</v>
      </c>
      <c r="E32" s="66">
        <v>158824.79999999999</v>
      </c>
    </row>
    <row r="33" spans="1:5" s="22" customFormat="1" ht="15" customHeight="1" x14ac:dyDescent="0.25">
      <c r="A33" s="24"/>
      <c r="B33" s="21"/>
      <c r="C33" s="26"/>
      <c r="D33" s="65" t="s">
        <v>91</v>
      </c>
      <c r="E33" s="66">
        <v>136611.79</v>
      </c>
    </row>
    <row r="34" spans="1:5" s="22" customFormat="1" ht="15" customHeight="1" x14ac:dyDescent="0.25">
      <c r="A34" s="24"/>
      <c r="B34" s="21" t="s">
        <v>94</v>
      </c>
      <c r="C34" s="26" t="s">
        <v>72</v>
      </c>
      <c r="D34" s="65" t="s">
        <v>73</v>
      </c>
      <c r="E34" s="66">
        <v>5402.87</v>
      </c>
    </row>
    <row r="35" spans="1:5" s="22" customFormat="1" ht="15" customHeight="1" x14ac:dyDescent="0.25">
      <c r="A35" s="24"/>
      <c r="B35" s="21"/>
      <c r="C35" s="26"/>
      <c r="D35" s="65" t="s">
        <v>65</v>
      </c>
      <c r="E35" s="66">
        <v>473966.52999999997</v>
      </c>
    </row>
    <row r="36" spans="1:5" s="22" customFormat="1" ht="15" customHeight="1" x14ac:dyDescent="0.25">
      <c r="A36" s="24"/>
      <c r="B36" s="21"/>
      <c r="C36" s="26"/>
      <c r="D36" s="65" t="s">
        <v>66</v>
      </c>
      <c r="E36" s="66">
        <v>26662.77</v>
      </c>
    </row>
    <row r="37" spans="1:5" s="22" customFormat="1" ht="15" customHeight="1" x14ac:dyDescent="0.25">
      <c r="A37" s="24"/>
      <c r="B37" s="21"/>
      <c r="C37" s="26"/>
      <c r="D37" s="65" t="s">
        <v>67</v>
      </c>
      <c r="E37" s="66">
        <v>54725</v>
      </c>
    </row>
    <row r="38" spans="1:5" s="22" customFormat="1" ht="15" customHeight="1" x14ac:dyDescent="0.25">
      <c r="A38" s="24">
        <v>2</v>
      </c>
      <c r="B38" s="21"/>
      <c r="C38" s="26"/>
      <c r="D38" s="65" t="s">
        <v>68</v>
      </c>
      <c r="E38" s="66">
        <v>1174509.1599999999</v>
      </c>
    </row>
    <row r="39" spans="1:5" s="22" customFormat="1" ht="15" customHeight="1" x14ac:dyDescent="0.25">
      <c r="A39" s="24"/>
      <c r="B39" s="21"/>
      <c r="C39" s="26"/>
      <c r="D39" s="65" t="s">
        <v>69</v>
      </c>
      <c r="E39" s="66">
        <v>261641.55</v>
      </c>
    </row>
    <row r="40" spans="1:5" s="22" customFormat="1" ht="15" customHeight="1" x14ac:dyDescent="0.25">
      <c r="A40" s="24"/>
      <c r="B40" s="21"/>
      <c r="C40" s="26"/>
      <c r="D40" s="65" t="s">
        <v>70</v>
      </c>
      <c r="E40" s="66">
        <v>13893</v>
      </c>
    </row>
    <row r="41" spans="1:5" s="22" customFormat="1" ht="15" customHeight="1" x14ac:dyDescent="0.25">
      <c r="A41" s="24"/>
      <c r="B41" s="21"/>
      <c r="C41" s="26"/>
      <c r="D41" s="65" t="s">
        <v>71</v>
      </c>
      <c r="E41" s="66">
        <v>1029496.5999999999</v>
      </c>
    </row>
    <row r="42" spans="1:5" s="22" customFormat="1" ht="15" customHeight="1" x14ac:dyDescent="0.25">
      <c r="A42" s="24"/>
      <c r="B42" s="21"/>
      <c r="C42" s="26"/>
      <c r="D42" s="65" t="s">
        <v>74</v>
      </c>
      <c r="E42" s="66">
        <v>1095689.43</v>
      </c>
    </row>
    <row r="43" spans="1:5" s="22" customFormat="1" ht="15" customHeight="1" x14ac:dyDescent="0.25">
      <c r="A43" s="24"/>
      <c r="B43" s="21"/>
      <c r="C43" s="26"/>
      <c r="D43" s="65" t="s">
        <v>75</v>
      </c>
      <c r="E43" s="66">
        <v>2172.1</v>
      </c>
    </row>
    <row r="44" spans="1:5" s="22" customFormat="1" ht="15" customHeight="1" x14ac:dyDescent="0.25">
      <c r="A44" s="24"/>
      <c r="B44" s="21"/>
      <c r="C44" s="26"/>
      <c r="D44" s="65" t="s">
        <v>69</v>
      </c>
      <c r="E44" s="66">
        <v>119186.06</v>
      </c>
    </row>
    <row r="45" spans="1:5" s="22" customFormat="1" ht="15" customHeight="1" x14ac:dyDescent="0.25">
      <c r="A45" s="24"/>
      <c r="B45" s="21" t="s">
        <v>95</v>
      </c>
      <c r="C45" s="26" t="s">
        <v>76</v>
      </c>
      <c r="D45" s="65" t="s">
        <v>65</v>
      </c>
      <c r="E45" s="66">
        <v>186218.95</v>
      </c>
    </row>
    <row r="46" spans="1:5" s="22" customFormat="1" ht="15" customHeight="1" x14ac:dyDescent="0.25">
      <c r="A46" s="24"/>
      <c r="B46" s="21"/>
      <c r="C46" s="26"/>
      <c r="D46" s="65" t="s">
        <v>71</v>
      </c>
      <c r="E46" s="66">
        <v>56199</v>
      </c>
    </row>
    <row r="47" spans="1:5" s="22" customFormat="1" ht="15" customHeight="1" x14ac:dyDescent="0.25">
      <c r="A47" s="24"/>
      <c r="B47" s="21"/>
      <c r="C47" s="26"/>
      <c r="D47" s="65" t="s">
        <v>74</v>
      </c>
      <c r="E47" s="66">
        <v>290588.09999999998</v>
      </c>
    </row>
    <row r="48" spans="1:5" s="22" customFormat="1" ht="15" customHeight="1" x14ac:dyDescent="0.25">
      <c r="A48" s="24"/>
      <c r="B48" s="21"/>
      <c r="C48" s="26"/>
      <c r="D48" s="65" t="s">
        <v>77</v>
      </c>
      <c r="E48" s="66">
        <v>55502.15</v>
      </c>
    </row>
    <row r="49" spans="1:6" s="22" customFormat="1" ht="15" customHeight="1" x14ac:dyDescent="0.25">
      <c r="A49" s="24"/>
      <c r="B49" s="21" t="s">
        <v>96</v>
      </c>
      <c r="C49" s="26" t="s">
        <v>78</v>
      </c>
      <c r="D49" s="65" t="s">
        <v>69</v>
      </c>
      <c r="E49" s="66">
        <v>635399</v>
      </c>
    </row>
    <row r="50" spans="1:6" s="22" customFormat="1" ht="15" customHeight="1" x14ac:dyDescent="0.25">
      <c r="A50" s="24"/>
      <c r="B50" s="21"/>
      <c r="C50" s="26"/>
      <c r="D50" s="65" t="s">
        <v>65</v>
      </c>
      <c r="E50" s="66">
        <v>111034.31</v>
      </c>
    </row>
    <row r="51" spans="1:6" s="22" customFormat="1" ht="15" customHeight="1" x14ac:dyDescent="0.25">
      <c r="A51" s="24"/>
      <c r="B51" s="21" t="s">
        <v>97</v>
      </c>
      <c r="C51" s="26" t="s">
        <v>79</v>
      </c>
      <c r="D51" s="65" t="s">
        <v>80</v>
      </c>
      <c r="E51" s="66">
        <v>71390</v>
      </c>
      <c r="F51" s="64"/>
    </row>
    <row r="52" spans="1:6" s="22" customFormat="1" ht="15" customHeight="1" x14ac:dyDescent="0.25">
      <c r="A52" s="24"/>
      <c r="B52" s="21"/>
      <c r="C52" s="26"/>
      <c r="D52" s="65" t="s">
        <v>81</v>
      </c>
      <c r="E52" s="66">
        <v>139315</v>
      </c>
      <c r="F52" s="64"/>
    </row>
    <row r="53" spans="1:6" s="22" customFormat="1" ht="15" customHeight="1" x14ac:dyDescent="0.25">
      <c r="A53" s="24"/>
      <c r="B53" s="21"/>
      <c r="C53" s="26"/>
      <c r="D53" s="39"/>
      <c r="E53" s="43">
        <f>SUM(E8:E52)</f>
        <v>9565381.129999999</v>
      </c>
    </row>
    <row r="54" spans="1:6" x14ac:dyDescent="0.25">
      <c r="E54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2025-06-20T10:55:15Z</dcterms:modified>
</cp:coreProperties>
</file>