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58" i="2" l="1"/>
  <c r="E57" i="2"/>
  <c r="E50" i="2"/>
  <c r="E36" i="2"/>
  <c r="E32" i="2"/>
  <c r="E27" i="2" l="1"/>
  <c r="E21" i="2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<sst xmlns="http://schemas.openxmlformats.org/spreadsheetml/2006/main" count="148" uniqueCount="95">
  <si>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</si>
  <si>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</si>
  <si>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</si>
  <si>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</si>
  <si>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</si>
  <si>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</si>
  <si>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</si>
  <si>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</si>
  <si>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</si>
  <si>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</si>
  <si>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</si>
  <si>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</si>
  <si>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</si>
  <si>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</si>
  <si>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</si>
  <si>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</si>
  <si>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</si>
  <si>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</si>
  <si>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</si>
  <si>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</si>
  <si>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</si>
  <si>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</si>
  <si>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</si>
  <si>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</si>
  <si>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</si>
  <si>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</si>
  <si>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</si>
  <si>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</si>
  <si>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</si>
  <si>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</si>
  <si>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</si>
  <si>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</si>
  <si>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</si>
  <si>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</si>
  <si>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</si>
  <si>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</si>
  <si>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</si>
  <si>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</si>
  <si>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</si>
  <si>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</si>
  <si>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</si>
  <si>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</si>
  <si>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</si>
  <si>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</si>
  <si>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</si>
  <si>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</si>
  <si>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</si>
  <si>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</si>
  <si>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</si>
  <si>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</si>
  <si>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</si>
  <si>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23.09.2025.</t>
  </si>
  <si>
    <t>24.09.2025.</t>
  </si>
  <si>
    <t>ADOC D.O.O. Beograd</t>
  </si>
  <si>
    <t>Amicus SRB d.o.o.</t>
  </si>
  <si>
    <t>BEOHEM-3 d.o.o.</t>
  </si>
  <si>
    <t>Farmalogist d.o.o.</t>
  </si>
  <si>
    <t>Magna Pharmacia</t>
  </si>
  <si>
    <t>MEDICA LINEA PHARM DOO</t>
  </si>
  <si>
    <t>MEDIKUNION DOO</t>
  </si>
  <si>
    <t>PharmaSwiss doo</t>
  </si>
  <si>
    <t>PHOENIX PHARMA DOO BEOGRAD</t>
  </si>
  <si>
    <t>PROTON SYSTEM DOO BEOGRAD</t>
  </si>
  <si>
    <t>Sopharma Trading</t>
  </si>
  <si>
    <t>VEGA DOO</t>
  </si>
  <si>
    <t>071</t>
  </si>
  <si>
    <t>073</t>
  </si>
  <si>
    <t>lek</t>
  </si>
  <si>
    <t>citostatik</t>
  </si>
  <si>
    <t>074</t>
  </si>
  <si>
    <t>lek sa c liste</t>
  </si>
  <si>
    <t>ECOTRADE BG DOO NIŠ</t>
  </si>
  <si>
    <t>Narcissus d.o.o.</t>
  </si>
  <si>
    <t>ORTHOAID DOO BEOGRAD</t>
  </si>
  <si>
    <t>078</t>
  </si>
  <si>
    <t>implatanti</t>
  </si>
  <si>
    <t>ATAN MARK DOO BEOGRAD</t>
  </si>
  <si>
    <t>B. Braun Adria RSRB d.o.o.</t>
  </si>
  <si>
    <t>FLORA KOMERC DOO</t>
  </si>
  <si>
    <t>Gosper Beograd</t>
  </si>
  <si>
    <t>HUMANIS DOO BEOGRAD</t>
  </si>
  <si>
    <t>Layon d.o.o. Beograd</t>
  </si>
  <si>
    <t>OMNI MEDIKAL doo</t>
  </si>
  <si>
    <t>PROFESIONAL MEDIC DOO</t>
  </si>
  <si>
    <t>Vicor DOO</t>
  </si>
  <si>
    <t>ZOREX PHARMA DOO</t>
  </si>
  <si>
    <t>085</t>
  </si>
  <si>
    <t>EUROMEDICINA DOO</t>
  </si>
  <si>
    <t>Labteh doo</t>
  </si>
  <si>
    <t>MAYMEDICA DOO BEOGRAD</t>
  </si>
  <si>
    <t>TEAMEDICAL doo</t>
  </si>
  <si>
    <t>Yunycom d.o.o.</t>
  </si>
  <si>
    <t>086</t>
  </si>
  <si>
    <t>sanitetski</t>
  </si>
  <si>
    <t>reagensi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</si>
</sst>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wrapText="1"/>
    </xf>
    <xf numFmtId="4" fontId="7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E31" sqref="E31"/>
    </sheetView>
  </sheetViews>
  <sheetFormatPr defaultRowHeight="15" x14ac:dyDescent="0.25"/>
  <cols>
    <col min="1" max="1" width="11.28515625" style="28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6" t="s">
        <v>0</v>
      </c>
      <c r="B1" s="3"/>
      <c r="C1" s="3"/>
      <c r="D1"/>
    </row>
    <row r="2" spans="1:9" x14ac:dyDescent="0.25">
      <c r="A2" s="27"/>
      <c r="B2"/>
      <c r="C2"/>
      <c r="D2"/>
    </row>
    <row r="3" spans="1:9" ht="18.75" x14ac:dyDescent="0.25">
      <c r="C3" s="4" t="s">
        <v>1</v>
      </c>
      <c r="D3" s="20"/>
      <c r="E3" s="24" t="s">
        <v>52</v>
      </c>
    </row>
    <row r="7" spans="1:9" ht="18.75" x14ac:dyDescent="0.3">
      <c r="A7" s="45" t="s">
        <v>3</v>
      </c>
      <c r="B7" s="46"/>
      <c r="C7" s="47"/>
      <c r="D7" s="11" t="s">
        <v>52</v>
      </c>
      <c r="E7" s="10">
        <f>+E15</f>
        <v>1468331.7800000031</v>
      </c>
      <c r="F7" s="6"/>
      <c r="G7" s="6"/>
    </row>
    <row r="8" spans="1:9" x14ac:dyDescent="0.25">
      <c r="A8" s="29">
        <v>1</v>
      </c>
      <c r="B8" s="5" t="s">
        <v>2</v>
      </c>
      <c r="C8" s="5"/>
      <c r="D8" s="11" t="s">
        <v>51</v>
      </c>
      <c r="E8" s="23">
        <v>1457531.78</v>
      </c>
      <c r="H8" s="6"/>
    </row>
    <row r="9" spans="1:9" x14ac:dyDescent="0.25">
      <c r="A9" s="2">
        <v>2</v>
      </c>
      <c r="B9" s="48" t="s">
        <v>4</v>
      </c>
      <c r="C9" s="49"/>
      <c r="D9" s="58"/>
      <c r="E9" s="8"/>
      <c r="F9"/>
      <c r="G9"/>
    </row>
    <row r="10" spans="1:9" x14ac:dyDescent="0.25">
      <c r="A10" s="2">
        <v>3</v>
      </c>
      <c r="B10" s="48" t="s">
        <v>38</v>
      </c>
      <c r="C10" s="49"/>
      <c r="D10" s="58"/>
      <c r="E10" s="7">
        <v>16674920.640000001</v>
      </c>
      <c r="F10" s="19"/>
      <c r="G10" s="19"/>
      <c r="H10" s="6"/>
    </row>
    <row r="11" spans="1:9" x14ac:dyDescent="0.25">
      <c r="A11" s="2">
        <v>4</v>
      </c>
      <c r="B11" s="48" t="s">
        <v>5</v>
      </c>
      <c r="C11" s="49"/>
      <c r="D11" s="58"/>
      <c r="E11" s="8">
        <v>10800</v>
      </c>
      <c r="F11" s="19"/>
      <c r="G11"/>
      <c r="H11" s="6"/>
    </row>
    <row r="12" spans="1:9" ht="16.5" customHeight="1" x14ac:dyDescent="0.25">
      <c r="A12" s="2">
        <v>5</v>
      </c>
      <c r="B12" s="48" t="s">
        <v>6</v>
      </c>
      <c r="C12" s="49"/>
      <c r="D12" s="58"/>
      <c r="E12" s="7"/>
      <c r="F12" s="19"/>
      <c r="G12" s="19"/>
      <c r="H12" s="6"/>
    </row>
    <row r="13" spans="1:9" x14ac:dyDescent="0.25">
      <c r="A13" s="2">
        <v>6</v>
      </c>
      <c r="B13" s="50" t="s">
        <v>7</v>
      </c>
      <c r="C13" s="59"/>
      <c r="D13" s="51"/>
      <c r="E13" s="7"/>
      <c r="F13" s="6">
        <v>150628.5</v>
      </c>
    </row>
    <row r="14" spans="1:9" x14ac:dyDescent="0.25">
      <c r="A14" s="30">
        <v>7</v>
      </c>
      <c r="B14" s="50" t="s">
        <v>26</v>
      </c>
      <c r="C14" s="51"/>
      <c r="D14" s="9"/>
      <c r="E14" s="7">
        <f>+E48</f>
        <v>16674920.639999999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10">
        <f>+E8+E9+E10+E11+E12+E13-E14</f>
        <v>1468331.7800000031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5" t="s">
        <v>9</v>
      </c>
      <c r="B18" s="56"/>
      <c r="C18" s="56"/>
      <c r="D18" s="56"/>
      <c r="E18" s="57"/>
    </row>
    <row r="19" spans="1:9" x14ac:dyDescent="0.25">
      <c r="A19" s="2">
        <v>1</v>
      </c>
      <c r="B19" s="48" t="s">
        <v>10</v>
      </c>
      <c r="C19" s="49"/>
      <c r="D19" s="58"/>
      <c r="E19" s="37"/>
      <c r="F19"/>
      <c r="G19"/>
    </row>
    <row r="20" spans="1:9" x14ac:dyDescent="0.25">
      <c r="A20" s="2">
        <v>2</v>
      </c>
      <c r="B20" s="48" t="s">
        <v>11</v>
      </c>
      <c r="C20" s="49"/>
      <c r="D20" s="58"/>
      <c r="E20" s="37"/>
      <c r="F20"/>
      <c r="G20"/>
    </row>
    <row r="21" spans="1:9" x14ac:dyDescent="0.25">
      <c r="A21" s="2">
        <v>3</v>
      </c>
      <c r="B21" s="48" t="s">
        <v>12</v>
      </c>
      <c r="C21" s="49"/>
      <c r="D21" s="58"/>
      <c r="E21" s="37"/>
      <c r="F21" s="19"/>
      <c r="G21"/>
    </row>
    <row r="22" spans="1:9" x14ac:dyDescent="0.25">
      <c r="A22" s="2">
        <v>4</v>
      </c>
      <c r="B22" s="48" t="s">
        <v>13</v>
      </c>
      <c r="C22" s="49"/>
      <c r="D22" s="49"/>
      <c r="E22" s="37"/>
      <c r="F22" s="19"/>
      <c r="G22"/>
      <c r="H22"/>
    </row>
    <row r="23" spans="1:9" x14ac:dyDescent="0.25">
      <c r="A23" s="2">
        <v>5</v>
      </c>
      <c r="B23" s="48" t="s">
        <v>14</v>
      </c>
      <c r="C23" s="49"/>
      <c r="D23" s="49"/>
      <c r="E23" s="42"/>
      <c r="F23"/>
      <c r="G23"/>
      <c r="H23"/>
    </row>
    <row r="24" spans="1:9" x14ac:dyDescent="0.25">
      <c r="A24" s="2">
        <v>6</v>
      </c>
      <c r="B24" s="48" t="s">
        <v>15</v>
      </c>
      <c r="C24" s="49"/>
      <c r="D24" s="49"/>
      <c r="E24" s="23"/>
      <c r="F24"/>
      <c r="G24" s="19"/>
      <c r="H24"/>
    </row>
    <row r="25" spans="1:9" x14ac:dyDescent="0.25">
      <c r="A25" s="2">
        <v>7</v>
      </c>
      <c r="B25" s="48" t="s">
        <v>16</v>
      </c>
      <c r="C25" s="49"/>
      <c r="D25" s="49"/>
      <c r="E25" s="42"/>
      <c r="F25" s="19"/>
      <c r="G25" s="6"/>
      <c r="H25"/>
      <c r="I25" s="6"/>
    </row>
    <row r="26" spans="1:9" x14ac:dyDescent="0.25">
      <c r="A26" s="2">
        <v>8</v>
      </c>
      <c r="B26" s="48" t="s">
        <v>17</v>
      </c>
      <c r="C26" s="49"/>
      <c r="D26" s="49"/>
      <c r="E26" s="42">
        <v>4032427.78</v>
      </c>
      <c r="F26"/>
      <c r="H26"/>
    </row>
    <row r="27" spans="1:9" x14ac:dyDescent="0.25">
      <c r="A27" s="2">
        <v>9</v>
      </c>
      <c r="B27" s="48" t="s">
        <v>18</v>
      </c>
      <c r="C27" s="49"/>
      <c r="D27" s="58"/>
      <c r="E27" s="42">
        <v>1537276.35</v>
      </c>
      <c r="F27"/>
    </row>
    <row r="28" spans="1:9" x14ac:dyDescent="0.25">
      <c r="A28" s="2">
        <v>10</v>
      </c>
      <c r="B28" s="48" t="s">
        <v>19</v>
      </c>
      <c r="C28" s="49"/>
      <c r="D28" s="58"/>
      <c r="E28" s="42"/>
      <c r="F28"/>
    </row>
    <row r="29" spans="1:9" x14ac:dyDescent="0.25">
      <c r="A29" s="2">
        <v>11</v>
      </c>
      <c r="B29" s="48" t="s">
        <v>20</v>
      </c>
      <c r="C29" s="49"/>
      <c r="D29" s="49"/>
      <c r="E29" s="23">
        <v>1809689.8</v>
      </c>
      <c r="F29"/>
    </row>
    <row r="30" spans="1:9" x14ac:dyDescent="0.25">
      <c r="A30" s="2">
        <v>12</v>
      </c>
      <c r="B30" s="48" t="s">
        <v>43</v>
      </c>
      <c r="C30" s="49"/>
      <c r="D30" s="49"/>
      <c r="E30" s="23">
        <v>7063524.5099999998</v>
      </c>
      <c r="F30" s="22"/>
    </row>
    <row r="31" spans="1:9" x14ac:dyDescent="0.25">
      <c r="A31" s="2">
        <v>13</v>
      </c>
      <c r="B31" s="48" t="s">
        <v>21</v>
      </c>
      <c r="C31" s="49"/>
      <c r="D31" s="49"/>
      <c r="E31" s="23"/>
      <c r="F31"/>
    </row>
    <row r="32" spans="1:9" x14ac:dyDescent="0.25">
      <c r="A32" s="2">
        <v>14</v>
      </c>
      <c r="B32" s="48" t="s">
        <v>22</v>
      </c>
      <c r="C32" s="49"/>
      <c r="D32" s="49"/>
      <c r="E32" s="23">
        <v>768845</v>
      </c>
      <c r="F32"/>
    </row>
    <row r="33" spans="1:7" x14ac:dyDescent="0.25">
      <c r="A33" s="2">
        <v>15</v>
      </c>
      <c r="B33" s="48" t="s">
        <v>23</v>
      </c>
      <c r="C33" s="49"/>
      <c r="D33" s="49"/>
      <c r="E33" s="23"/>
      <c r="F33"/>
      <c r="G33"/>
    </row>
    <row r="34" spans="1:7" x14ac:dyDescent="0.25">
      <c r="A34" s="2">
        <v>16</v>
      </c>
      <c r="B34" s="48" t="s">
        <v>24</v>
      </c>
      <c r="C34" s="49"/>
      <c r="D34" s="49"/>
      <c r="E34" s="42"/>
      <c r="F34"/>
      <c r="G34"/>
    </row>
    <row r="35" spans="1:7" x14ac:dyDescent="0.25">
      <c r="A35" s="2">
        <v>17</v>
      </c>
      <c r="B35" s="48" t="s">
        <v>41</v>
      </c>
      <c r="C35" s="49"/>
      <c r="D35" s="49"/>
      <c r="E35" s="42"/>
      <c r="F35" s="22"/>
      <c r="G35" s="22"/>
    </row>
    <row r="36" spans="1:7" x14ac:dyDescent="0.25">
      <c r="A36" s="2">
        <v>18</v>
      </c>
      <c r="B36" s="48" t="s">
        <v>39</v>
      </c>
      <c r="C36" s="49"/>
      <c r="D36" s="58"/>
      <c r="E36" s="42">
        <v>1463157.2</v>
      </c>
      <c r="F36" s="15"/>
      <c r="G36" s="15"/>
    </row>
    <row r="37" spans="1:7" ht="15" customHeight="1" x14ac:dyDescent="0.25">
      <c r="A37" s="2">
        <v>19</v>
      </c>
      <c r="B37" s="48" t="s">
        <v>35</v>
      </c>
      <c r="C37" s="49"/>
      <c r="D37" s="58"/>
      <c r="E37" s="42"/>
      <c r="F37" s="15"/>
      <c r="G37" s="15"/>
    </row>
    <row r="38" spans="1:7" x14ac:dyDescent="0.25">
      <c r="A38" s="2">
        <v>20</v>
      </c>
      <c r="B38" s="48" t="s">
        <v>36</v>
      </c>
      <c r="C38" s="49"/>
      <c r="D38" s="58"/>
      <c r="E38" s="37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7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7"/>
      <c r="F40" s="15"/>
    </row>
    <row r="41" spans="1:7" x14ac:dyDescent="0.25">
      <c r="A41" s="2">
        <v>23</v>
      </c>
      <c r="B41" s="50" t="s">
        <v>40</v>
      </c>
      <c r="C41" s="59"/>
      <c r="D41" s="51"/>
      <c r="E41" s="38"/>
      <c r="F41"/>
    </row>
    <row r="42" spans="1:7" x14ac:dyDescent="0.25">
      <c r="A42" s="2">
        <v>24</v>
      </c>
      <c r="B42" s="48" t="s">
        <v>45</v>
      </c>
      <c r="C42" s="49"/>
      <c r="D42" s="49"/>
      <c r="E42" s="38"/>
      <c r="F42" s="22"/>
    </row>
    <row r="43" spans="1:7" x14ac:dyDescent="0.25">
      <c r="A43" s="2">
        <v>25</v>
      </c>
      <c r="B43" s="48" t="s">
        <v>42</v>
      </c>
      <c r="C43" s="49"/>
      <c r="D43" s="49"/>
      <c r="E43" s="40"/>
      <c r="F43" s="22"/>
    </row>
    <row r="44" spans="1:7" x14ac:dyDescent="0.25">
      <c r="A44" s="2">
        <v>26</v>
      </c>
      <c r="B44" s="60" t="s">
        <v>37</v>
      </c>
      <c r="C44" s="60"/>
      <c r="D44" s="60"/>
      <c r="E44" s="23"/>
      <c r="F44"/>
      <c r="G44"/>
    </row>
    <row r="45" spans="1:7" x14ac:dyDescent="0.25">
      <c r="A45" s="2">
        <v>27</v>
      </c>
      <c r="B45" s="60" t="s">
        <v>50</v>
      </c>
      <c r="C45" s="60"/>
      <c r="D45" s="60"/>
      <c r="E45" s="23"/>
      <c r="F45" s="22"/>
      <c r="G45" s="22"/>
    </row>
    <row r="46" spans="1:7" x14ac:dyDescent="0.25">
      <c r="A46" s="2">
        <v>28</v>
      </c>
      <c r="B46" s="60" t="s">
        <v>48</v>
      </c>
      <c r="C46" s="60"/>
      <c r="D46" s="60"/>
      <c r="E46" s="23"/>
      <c r="F46" s="22"/>
      <c r="G46" s="22"/>
    </row>
    <row r="47" spans="1:7" x14ac:dyDescent="0.25">
      <c r="A47" s="2">
        <v>29</v>
      </c>
      <c r="B47" s="48" t="s">
        <v>44</v>
      </c>
      <c r="C47" s="49"/>
      <c r="D47" s="58"/>
      <c r="E47" s="23"/>
      <c r="F47" s="22"/>
      <c r="G47" s="22"/>
    </row>
    <row r="48" spans="1:7" x14ac:dyDescent="0.25">
      <c r="A48" s="52" t="s">
        <v>25</v>
      </c>
      <c r="B48" s="53"/>
      <c r="C48" s="53"/>
      <c r="D48" s="54"/>
      <c r="E48" s="10">
        <f>SUM(E19:E47)</f>
        <v>16674920.639999999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zoomScale="98" zoomScaleNormal="98" workbookViewId="0">
      <selection activeCell="I59" sqref="I5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7" customWidth="1"/>
    <col min="4" max="4" width="41.7109375" style="13" customWidth="1"/>
    <col min="5" max="5" width="19" style="27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6"/>
      <c r="D1" s="33"/>
    </row>
    <row r="3" spans="1:5" ht="18.75" x14ac:dyDescent="0.25">
      <c r="B3" s="1"/>
      <c r="C3" s="28"/>
      <c r="D3" s="4" t="s">
        <v>1</v>
      </c>
    </row>
    <row r="4" spans="1:5" ht="15.75" x14ac:dyDescent="0.25">
      <c r="B4" s="14" t="s">
        <v>31</v>
      </c>
      <c r="C4" s="39"/>
      <c r="D4" s="34"/>
      <c r="E4" s="36" t="s">
        <v>52</v>
      </c>
    </row>
    <row r="5" spans="1:5" ht="15.75" x14ac:dyDescent="0.25">
      <c r="B5" s="13"/>
      <c r="C5" s="39"/>
      <c r="D5" s="14"/>
      <c r="E5" s="31"/>
    </row>
    <row r="7" spans="1:5" s="3" customFormat="1" x14ac:dyDescent="0.25">
      <c r="A7" s="12" t="s">
        <v>32</v>
      </c>
      <c r="B7" s="12" t="s">
        <v>27</v>
      </c>
      <c r="C7" s="32" t="s">
        <v>28</v>
      </c>
      <c r="D7" s="35" t="s">
        <v>29</v>
      </c>
      <c r="E7" s="32" t="s">
        <v>30</v>
      </c>
    </row>
    <row r="8" spans="1:5" s="22" customFormat="1" ht="15" customHeight="1" x14ac:dyDescent="0.25">
      <c r="A8" s="25"/>
      <c r="B8" s="43" t="s">
        <v>49</v>
      </c>
      <c r="C8" s="25" t="s">
        <v>47</v>
      </c>
      <c r="D8" s="21" t="s">
        <v>46</v>
      </c>
      <c r="E8" s="41"/>
    </row>
    <row r="9" spans="1:5" s="22" customFormat="1" ht="15" customHeight="1" x14ac:dyDescent="0.25">
      <c r="A9" s="25"/>
      <c r="B9" s="43" t="s">
        <v>65</v>
      </c>
      <c r="C9" s="25" t="s">
        <v>67</v>
      </c>
      <c r="D9" s="21" t="s">
        <v>53</v>
      </c>
      <c r="E9" s="44">
        <v>23080.97</v>
      </c>
    </row>
    <row r="10" spans="1:5" s="22" customFormat="1" ht="15" customHeight="1" x14ac:dyDescent="0.25">
      <c r="A10" s="25"/>
      <c r="B10" s="43" t="s">
        <v>65</v>
      </c>
      <c r="C10" s="25"/>
      <c r="D10" s="21" t="s">
        <v>54</v>
      </c>
      <c r="E10" s="44">
        <v>38269.839999999997</v>
      </c>
    </row>
    <row r="11" spans="1:5" s="22" customFormat="1" ht="15" customHeight="1" x14ac:dyDescent="0.25">
      <c r="A11" s="25"/>
      <c r="B11" s="43" t="s">
        <v>65</v>
      </c>
      <c r="C11" s="25"/>
      <c r="D11" s="21" t="s">
        <v>55</v>
      </c>
      <c r="E11" s="44">
        <v>1282358</v>
      </c>
    </row>
    <row r="12" spans="1:5" s="22" customFormat="1" ht="15" customHeight="1" x14ac:dyDescent="0.25">
      <c r="A12" s="25"/>
      <c r="B12" s="43" t="s">
        <v>65</v>
      </c>
      <c r="C12" s="25"/>
      <c r="D12" s="21" t="s">
        <v>56</v>
      </c>
      <c r="E12" s="44">
        <v>356848.09</v>
      </c>
    </row>
    <row r="13" spans="1:5" s="22" customFormat="1" ht="15" customHeight="1" x14ac:dyDescent="0.25">
      <c r="A13" s="25"/>
      <c r="B13" s="43" t="s">
        <v>65</v>
      </c>
      <c r="C13" s="25"/>
      <c r="D13" s="21" t="s">
        <v>57</v>
      </c>
      <c r="E13" s="44">
        <v>57117.5</v>
      </c>
    </row>
    <row r="14" spans="1:5" s="22" customFormat="1" ht="15" customHeight="1" x14ac:dyDescent="0.25">
      <c r="A14" s="25"/>
      <c r="B14" s="43" t="s">
        <v>65</v>
      </c>
      <c r="C14" s="25"/>
      <c r="D14" s="21" t="s">
        <v>58</v>
      </c>
      <c r="E14" s="44">
        <v>145445.29999999999</v>
      </c>
    </row>
    <row r="15" spans="1:5" s="22" customFormat="1" ht="15" customHeight="1" x14ac:dyDescent="0.25">
      <c r="A15" s="25"/>
      <c r="B15" s="43" t="s">
        <v>65</v>
      </c>
      <c r="C15" s="25"/>
      <c r="D15" s="21" t="s">
        <v>59</v>
      </c>
      <c r="E15" s="44">
        <v>142362</v>
      </c>
    </row>
    <row r="16" spans="1:5" s="22" customFormat="1" ht="15" customHeight="1" x14ac:dyDescent="0.25">
      <c r="A16" s="25"/>
      <c r="B16" s="43" t="s">
        <v>65</v>
      </c>
      <c r="C16" s="25"/>
      <c r="D16" s="21" t="s">
        <v>60</v>
      </c>
      <c r="E16" s="44">
        <v>3982.44</v>
      </c>
    </row>
    <row r="17" spans="1:5" s="22" customFormat="1" ht="15" customHeight="1" x14ac:dyDescent="0.25">
      <c r="A17" s="25"/>
      <c r="B17" s="43" t="s">
        <v>65</v>
      </c>
      <c r="C17" s="25"/>
      <c r="D17" s="21" t="s">
        <v>61</v>
      </c>
      <c r="E17" s="44">
        <v>783770.8600000001</v>
      </c>
    </row>
    <row r="18" spans="1:5" s="22" customFormat="1" ht="15" customHeight="1" x14ac:dyDescent="0.25">
      <c r="A18" s="25"/>
      <c r="B18" s="43" t="s">
        <v>65</v>
      </c>
      <c r="C18" s="25"/>
      <c r="D18" s="21" t="s">
        <v>62</v>
      </c>
      <c r="E18" s="44">
        <v>87252</v>
      </c>
    </row>
    <row r="19" spans="1:5" s="22" customFormat="1" ht="15" customHeight="1" x14ac:dyDescent="0.25">
      <c r="A19" s="25"/>
      <c r="B19" s="43" t="s">
        <v>65</v>
      </c>
      <c r="C19" s="25"/>
      <c r="D19" s="21" t="s">
        <v>63</v>
      </c>
      <c r="E19" s="44">
        <v>333966.88</v>
      </c>
    </row>
    <row r="20" spans="1:5" s="22" customFormat="1" ht="15" customHeight="1" x14ac:dyDescent="0.25">
      <c r="A20" s="25"/>
      <c r="B20" s="43" t="s">
        <v>65</v>
      </c>
      <c r="C20" s="25"/>
      <c r="D20" s="21" t="s">
        <v>64</v>
      </c>
      <c r="E20" s="44">
        <v>777973.9</v>
      </c>
    </row>
    <row r="21" spans="1:5" s="22" customFormat="1" ht="15" customHeight="1" x14ac:dyDescent="0.25">
      <c r="A21" s="25"/>
      <c r="B21" s="43"/>
      <c r="C21" s="25"/>
      <c r="D21" s="21"/>
      <c r="E21" s="41">
        <f>SUM(E9:E20)</f>
        <v>4032427.78</v>
      </c>
    </row>
    <row r="22" spans="1:5" s="22" customFormat="1" ht="15" customHeight="1" x14ac:dyDescent="0.25">
      <c r="A22" s="25"/>
      <c r="B22" s="43" t="s">
        <v>66</v>
      </c>
      <c r="C22" s="25" t="s">
        <v>68</v>
      </c>
      <c r="D22" s="21" t="s">
        <v>54</v>
      </c>
      <c r="E22" s="44">
        <v>58610.42</v>
      </c>
    </row>
    <row r="23" spans="1:5" s="22" customFormat="1" ht="15" customHeight="1" x14ac:dyDescent="0.25">
      <c r="A23" s="25"/>
      <c r="B23" s="43" t="s">
        <v>66</v>
      </c>
      <c r="C23" s="25"/>
      <c r="D23" s="21" t="s">
        <v>56</v>
      </c>
      <c r="E23" s="44">
        <v>271138.29000000004</v>
      </c>
    </row>
    <row r="24" spans="1:5" s="22" customFormat="1" ht="15" customHeight="1" x14ac:dyDescent="0.25">
      <c r="A24" s="25"/>
      <c r="B24" s="43" t="s">
        <v>66</v>
      </c>
      <c r="C24" s="25"/>
      <c r="D24" s="21" t="s">
        <v>61</v>
      </c>
      <c r="E24" s="44">
        <v>1094340.5</v>
      </c>
    </row>
    <row r="25" spans="1:5" s="22" customFormat="1" ht="15" customHeight="1" x14ac:dyDescent="0.25">
      <c r="A25" s="25"/>
      <c r="B25" s="43" t="s">
        <v>66</v>
      </c>
      <c r="C25" s="25"/>
      <c r="D25" s="21" t="s">
        <v>63</v>
      </c>
      <c r="E25" s="44">
        <v>70537.94</v>
      </c>
    </row>
    <row r="26" spans="1:5" s="22" customFormat="1" ht="15" customHeight="1" x14ac:dyDescent="0.25">
      <c r="A26" s="25"/>
      <c r="B26" s="43" t="s">
        <v>66</v>
      </c>
      <c r="C26" s="25"/>
      <c r="D26" s="21" t="s">
        <v>64</v>
      </c>
      <c r="E26" s="44">
        <v>42649.2</v>
      </c>
    </row>
    <row r="27" spans="1:5" s="22" customFormat="1" ht="15" customHeight="1" x14ac:dyDescent="0.25">
      <c r="A27" s="25"/>
      <c r="B27" s="43"/>
      <c r="C27" s="25"/>
      <c r="D27" s="21"/>
      <c r="E27" s="41">
        <f>SUM(E22:E26)</f>
        <v>1537276.3499999999</v>
      </c>
    </row>
    <row r="28" spans="1:5" s="22" customFormat="1" ht="15" customHeight="1" x14ac:dyDescent="0.25">
      <c r="A28" s="25"/>
      <c r="B28" s="43" t="s">
        <v>69</v>
      </c>
      <c r="C28" s="25" t="s">
        <v>70</v>
      </c>
      <c r="D28" s="21" t="s">
        <v>54</v>
      </c>
      <c r="E28" s="44">
        <v>116045.6</v>
      </c>
    </row>
    <row r="29" spans="1:5" s="22" customFormat="1" ht="15" customHeight="1" x14ac:dyDescent="0.25">
      <c r="A29" s="25"/>
      <c r="B29" s="43" t="s">
        <v>69</v>
      </c>
      <c r="C29" s="25"/>
      <c r="D29" s="21" t="s">
        <v>56</v>
      </c>
      <c r="E29" s="44">
        <v>222068.62</v>
      </c>
    </row>
    <row r="30" spans="1:5" s="22" customFormat="1" ht="15" customHeight="1" x14ac:dyDescent="0.25">
      <c r="A30" s="25"/>
      <c r="B30" s="43" t="s">
        <v>69</v>
      </c>
      <c r="C30" s="25"/>
      <c r="D30" s="21" t="s">
        <v>61</v>
      </c>
      <c r="E30" s="44">
        <v>83684.7</v>
      </c>
    </row>
    <row r="31" spans="1:5" s="22" customFormat="1" ht="15" customHeight="1" x14ac:dyDescent="0.25">
      <c r="A31" s="25"/>
      <c r="B31" s="43"/>
      <c r="C31" s="25"/>
      <c r="D31" s="21" t="s">
        <v>63</v>
      </c>
      <c r="E31" s="44">
        <v>1041358.28</v>
      </c>
    </row>
    <row r="32" spans="1:5" s="22" customFormat="1" ht="15" customHeight="1" x14ac:dyDescent="0.25">
      <c r="A32" s="25"/>
      <c r="B32" s="43"/>
      <c r="C32" s="25"/>
      <c r="D32" s="21"/>
      <c r="E32" s="41">
        <f>SUM(E28:E31)</f>
        <v>1463157.2</v>
      </c>
    </row>
    <row r="33" spans="1:5" s="22" customFormat="1" ht="15" customHeight="1" x14ac:dyDescent="0.25">
      <c r="A33" s="25"/>
      <c r="B33" s="43" t="s">
        <v>74</v>
      </c>
      <c r="C33" s="25" t="s">
        <v>75</v>
      </c>
      <c r="D33" s="21" t="s">
        <v>71</v>
      </c>
      <c r="E33" s="44">
        <v>147015</v>
      </c>
    </row>
    <row r="34" spans="1:5" s="22" customFormat="1" ht="15" customHeight="1" x14ac:dyDescent="0.25">
      <c r="A34" s="25"/>
      <c r="B34" s="43" t="s">
        <v>74</v>
      </c>
      <c r="C34" s="25"/>
      <c r="D34" s="21" t="s">
        <v>72</v>
      </c>
      <c r="E34" s="44">
        <v>71390</v>
      </c>
    </row>
    <row r="35" spans="1:5" s="22" customFormat="1" ht="15" customHeight="1" x14ac:dyDescent="0.25">
      <c r="A35" s="25"/>
      <c r="B35" s="43" t="s">
        <v>74</v>
      </c>
      <c r="C35" s="25"/>
      <c r="D35" s="21" t="s">
        <v>73</v>
      </c>
      <c r="E35" s="44">
        <v>550440</v>
      </c>
    </row>
    <row r="36" spans="1:5" s="22" customFormat="1" ht="15" customHeight="1" x14ac:dyDescent="0.25">
      <c r="A36" s="25"/>
      <c r="B36" s="43"/>
      <c r="C36" s="25"/>
      <c r="D36" s="21"/>
      <c r="E36" s="41">
        <f>SUM(E33:E35)</f>
        <v>768845</v>
      </c>
    </row>
    <row r="37" spans="1:5" s="22" customFormat="1" ht="15" customHeight="1" x14ac:dyDescent="0.25">
      <c r="A37" s="25"/>
      <c r="B37" s="43" t="s">
        <v>86</v>
      </c>
      <c r="C37" s="25" t="s">
        <v>93</v>
      </c>
      <c r="D37" s="21" t="s">
        <v>76</v>
      </c>
      <c r="E37" s="44">
        <v>288576</v>
      </c>
    </row>
    <row r="38" spans="1:5" s="22" customFormat="1" ht="15" customHeight="1" x14ac:dyDescent="0.25">
      <c r="A38" s="25"/>
      <c r="B38" s="43" t="s">
        <v>86</v>
      </c>
      <c r="C38" s="25"/>
      <c r="D38" s="21" t="s">
        <v>77</v>
      </c>
      <c r="E38" s="44">
        <v>114933.5</v>
      </c>
    </row>
    <row r="39" spans="1:5" s="22" customFormat="1" ht="15" customHeight="1" x14ac:dyDescent="0.25">
      <c r="A39" s="25"/>
      <c r="B39" s="43" t="s">
        <v>86</v>
      </c>
      <c r="C39" s="25"/>
      <c r="D39" s="21" t="s">
        <v>56</v>
      </c>
      <c r="E39" s="44">
        <v>31738.400000000001</v>
      </c>
    </row>
    <row r="40" spans="1:5" s="22" customFormat="1" ht="15" customHeight="1" x14ac:dyDescent="0.25">
      <c r="A40" s="25"/>
      <c r="B40" s="43" t="s">
        <v>86</v>
      </c>
      <c r="C40" s="25"/>
      <c r="D40" s="21" t="s">
        <v>78</v>
      </c>
      <c r="E40" s="44">
        <v>94672.8</v>
      </c>
    </row>
    <row r="41" spans="1:5" s="22" customFormat="1" ht="15" customHeight="1" x14ac:dyDescent="0.25">
      <c r="A41" s="25"/>
      <c r="B41" s="43" t="s">
        <v>86</v>
      </c>
      <c r="C41" s="25"/>
      <c r="D41" s="21" t="s">
        <v>79</v>
      </c>
      <c r="E41" s="44">
        <v>98640</v>
      </c>
    </row>
    <row r="42" spans="1:5" s="22" customFormat="1" ht="15" customHeight="1" x14ac:dyDescent="0.25">
      <c r="A42" s="25"/>
      <c r="B42" s="43" t="s">
        <v>86</v>
      </c>
      <c r="C42" s="25"/>
      <c r="D42" s="21" t="s">
        <v>80</v>
      </c>
      <c r="E42" s="44">
        <v>146520</v>
      </c>
    </row>
    <row r="43" spans="1:5" s="22" customFormat="1" ht="15" customHeight="1" x14ac:dyDescent="0.25">
      <c r="A43" s="25"/>
      <c r="B43" s="43" t="s">
        <v>86</v>
      </c>
      <c r="C43" s="25"/>
      <c r="D43" s="21" t="s">
        <v>81</v>
      </c>
      <c r="E43" s="44">
        <v>10560</v>
      </c>
    </row>
    <row r="44" spans="1:5" s="22" customFormat="1" ht="15" customHeight="1" x14ac:dyDescent="0.25">
      <c r="A44" s="25"/>
      <c r="B44" s="43" t="s">
        <v>86</v>
      </c>
      <c r="C44" s="25"/>
      <c r="D44" s="21" t="s">
        <v>82</v>
      </c>
      <c r="E44" s="44">
        <v>18480</v>
      </c>
    </row>
    <row r="45" spans="1:5" s="22" customFormat="1" ht="15" customHeight="1" x14ac:dyDescent="0.25">
      <c r="A45" s="25"/>
      <c r="B45" s="43" t="s">
        <v>86</v>
      </c>
      <c r="C45" s="25"/>
      <c r="D45" s="21" t="s">
        <v>61</v>
      </c>
      <c r="E45" s="44">
        <v>51186.600000000006</v>
      </c>
    </row>
    <row r="46" spans="1:5" s="22" customFormat="1" ht="15" customHeight="1" x14ac:dyDescent="0.25">
      <c r="A46" s="25"/>
      <c r="B46" s="43" t="s">
        <v>86</v>
      </c>
      <c r="C46" s="25"/>
      <c r="D46" s="21" t="s">
        <v>83</v>
      </c>
      <c r="E46" s="44">
        <v>34098</v>
      </c>
    </row>
    <row r="47" spans="1:5" s="22" customFormat="1" ht="15" customHeight="1" x14ac:dyDescent="0.25">
      <c r="A47" s="25"/>
      <c r="B47" s="43" t="s">
        <v>86</v>
      </c>
      <c r="C47" s="25"/>
      <c r="D47" s="21" t="s">
        <v>64</v>
      </c>
      <c r="E47" s="44">
        <v>475027.20000000001</v>
      </c>
    </row>
    <row r="48" spans="1:5" s="22" customFormat="1" ht="15" customHeight="1" x14ac:dyDescent="0.25">
      <c r="A48" s="25"/>
      <c r="B48" s="43" t="s">
        <v>86</v>
      </c>
      <c r="C48" s="25"/>
      <c r="D48" s="21" t="s">
        <v>84</v>
      </c>
      <c r="E48" s="44">
        <v>340210.5</v>
      </c>
    </row>
    <row r="49" spans="1:5" s="22" customFormat="1" ht="15" customHeight="1" x14ac:dyDescent="0.25">
      <c r="A49" s="25"/>
      <c r="B49" s="43" t="s">
        <v>86</v>
      </c>
      <c r="C49" s="25"/>
      <c r="D49" s="21" t="s">
        <v>85</v>
      </c>
      <c r="E49" s="44">
        <v>105046.8</v>
      </c>
    </row>
    <row r="50" spans="1:5" s="22" customFormat="1" ht="15" customHeight="1" x14ac:dyDescent="0.25">
      <c r="A50" s="25"/>
      <c r="B50" s="43"/>
      <c r="C50" s="25"/>
      <c r="D50" s="21"/>
      <c r="E50" s="41">
        <f>SUM(E37:E49)</f>
        <v>1809689.8</v>
      </c>
    </row>
    <row r="51" spans="1:5" s="22" customFormat="1" ht="15" customHeight="1" x14ac:dyDescent="0.25">
      <c r="A51" s="25"/>
      <c r="B51" s="43" t="s">
        <v>92</v>
      </c>
      <c r="C51" s="25" t="s">
        <v>94</v>
      </c>
      <c r="D51" s="21" t="s">
        <v>87</v>
      </c>
      <c r="E51" s="44">
        <v>480996</v>
      </c>
    </row>
    <row r="52" spans="1:5" s="22" customFormat="1" ht="15" customHeight="1" x14ac:dyDescent="0.25">
      <c r="A52" s="25"/>
      <c r="B52" s="43" t="s">
        <v>92</v>
      </c>
      <c r="C52" s="25"/>
      <c r="D52" s="21" t="s">
        <v>88</v>
      </c>
      <c r="E52" s="44">
        <v>23995.439999999999</v>
      </c>
    </row>
    <row r="53" spans="1:5" s="22" customFormat="1" ht="15" customHeight="1" x14ac:dyDescent="0.25">
      <c r="A53" s="25"/>
      <c r="B53" s="43" t="s">
        <v>92</v>
      </c>
      <c r="C53" s="25"/>
      <c r="D53" s="21" t="s">
        <v>89</v>
      </c>
      <c r="E53" s="44">
        <v>2149710.9899999998</v>
      </c>
    </row>
    <row r="54" spans="1:5" s="22" customFormat="1" ht="15" customHeight="1" x14ac:dyDescent="0.25">
      <c r="A54" s="25"/>
      <c r="B54" s="43" t="s">
        <v>92</v>
      </c>
      <c r="C54" s="25"/>
      <c r="D54" s="21" t="s">
        <v>90</v>
      </c>
      <c r="E54" s="44">
        <v>3365882.3999999994</v>
      </c>
    </row>
    <row r="55" spans="1:5" s="22" customFormat="1" ht="15" customHeight="1" x14ac:dyDescent="0.25">
      <c r="A55" s="25"/>
      <c r="B55" s="43" t="s">
        <v>92</v>
      </c>
      <c r="C55" s="25"/>
      <c r="D55" s="21" t="s">
        <v>84</v>
      </c>
      <c r="E55" s="44">
        <v>47520</v>
      </c>
    </row>
    <row r="56" spans="1:5" s="22" customFormat="1" ht="15" customHeight="1" x14ac:dyDescent="0.25">
      <c r="A56" s="25"/>
      <c r="B56" s="43" t="s">
        <v>92</v>
      </c>
      <c r="C56" s="25"/>
      <c r="D56" s="21" t="s">
        <v>91</v>
      </c>
      <c r="E56" s="44">
        <v>995419.67999999993</v>
      </c>
    </row>
    <row r="57" spans="1:5" ht="15.75" x14ac:dyDescent="0.25">
      <c r="A57" s="5"/>
      <c r="B57" s="5"/>
      <c r="C57" s="61"/>
      <c r="D57" s="62"/>
      <c r="E57" s="41">
        <f>SUM(E51:E56)</f>
        <v>7063524.5099999988</v>
      </c>
    </row>
    <row r="58" spans="1:5" ht="15.75" x14ac:dyDescent="0.25">
      <c r="E58" s="41">
        <f>+E21+E27+E32+E36+E50+E57</f>
        <v>16674920.640000001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2025-09-25T10:47:27Z</dcterms:modified>
</cp:coreProperties>
</file>