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73" i="2" l="1"/>
  <c r="E25" i="1" l="1"/>
  <c r="E38" i="2"/>
  <c r="E12" i="2" l="1"/>
  <c r="E8" i="2"/>
  <c r="E72" i="2" l="1"/>
  <c r="E34" i="2" l="1"/>
  <c r="E29" i="2" l="1"/>
  <c r="E28" i="2"/>
  <c r="E18" i="2"/>
  <c r="E16" i="2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<sst xmlns="http://schemas.openxmlformats.org/spreadsheetml/2006/main" count="118" uniqueCount="113">
  <si>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</si>
  <si>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</si>
  <si>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</si>
  <si>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</si>
  <si>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</si>
  <si>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</si>
  <si>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</si>
  <si>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</si>
  <si>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</si>
  <si>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</si>
  <si>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</si>
  <si>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</si>
  <si>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</si>
  <si>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</si>
  <si>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</si>
  <si>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</si>
  <si>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</si>
  <si>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</si>
  <si>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</si>
  <si>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</si>
  <si>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</si>
  <si>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</si>
  <si>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</si>
  <si>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</si>
  <si>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</si>
  <si>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</si>
  <si>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</si>
  <si>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</si>
  <si>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</si>
  <si>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</si>
  <si>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</si>
  <si>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</si>
  <si>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</si>
  <si>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</si>
  <si>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</si>
  <si>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</si>
  <si>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</si>
  <si>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</si>
  <si>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</si>
  <si>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</si>
  <si>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</si>
  <si>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</si>
  <si>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</si>
  <si>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</si>
  <si>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</si>
  <si>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</si>
  <si>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</si>
  <si>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</si>
  <si>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</si>
  <si>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</si>
  <si>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</si>
  <si>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20.10.2025.</t>
  </si>
  <si>
    <t>KRV</t>
  </si>
  <si>
    <t>O76</t>
  </si>
  <si>
    <t>OPSTA BOLNICA CUPRIJA</t>
  </si>
  <si>
    <t>21.10.2025.</t>
  </si>
  <si>
    <t xml:space="preserve">ZAVOD ZA TRANSFUZIJU KRVI </t>
  </si>
  <si>
    <t xml:space="preserve">LEK TENDER USTANOVA </t>
  </si>
  <si>
    <t>INO PHARM DOO</t>
  </si>
  <si>
    <t xml:space="preserve">LEK VAN LISTE LEKOVA </t>
  </si>
  <si>
    <t>O74</t>
  </si>
  <si>
    <t>BOEHRINGER</t>
  </si>
  <si>
    <t>SANITETSKI MATERIJAL</t>
  </si>
  <si>
    <t>GALENA LAB</t>
  </si>
  <si>
    <t>DIACOR</t>
  </si>
  <si>
    <t>DEKSON</t>
  </si>
  <si>
    <t>O85</t>
  </si>
  <si>
    <t>REAGENSI</t>
  </si>
  <si>
    <t>JUNIKOM</t>
  </si>
  <si>
    <t>FLORA KOMERC</t>
  </si>
  <si>
    <t>PROMEDIA</t>
  </si>
  <si>
    <t>ISHRANA</t>
  </si>
  <si>
    <t>SRBOKOKA PROMET JAGODINA</t>
  </si>
  <si>
    <t>PALANKA PROMET DOO</t>
  </si>
  <si>
    <t>MIHAJLOVIĆ BENZINSKE STANICE DOO</t>
  </si>
  <si>
    <t>DON DON DOO</t>
  </si>
  <si>
    <t>PARCOMP COMPUTERS</t>
  </si>
  <si>
    <t>PAPIRDOL DOO</t>
  </si>
  <si>
    <t>ENGEL DOO</t>
  </si>
  <si>
    <t>FORUM</t>
  </si>
  <si>
    <t>MEDMAG ZLATKO VASIC PR POPRAVKA I S</t>
  </si>
  <si>
    <t>I  B  R  E  A   DOO</t>
  </si>
  <si>
    <t>M E D I S A L  DOO</t>
  </si>
  <si>
    <t>FOX TKR</t>
  </si>
  <si>
    <t>NUKLEARNI OBJEKTI SRBIJE JP</t>
  </si>
  <si>
    <t>MAGENTA DM PLUS DOO</t>
  </si>
  <si>
    <t>BRKA SZR</t>
  </si>
  <si>
    <t>HELIANT</t>
  </si>
  <si>
    <t>AB SOFT</t>
  </si>
  <si>
    <t>MESSER TEHNOGAS AD BEOGRAD</t>
  </si>
  <si>
    <t>SLOVO A.D. (SLOVOLIVNICA)</t>
  </si>
  <si>
    <t>EUROCOOL SERVIS</t>
  </si>
  <si>
    <t>OZNA ZIKE BELOG</t>
  </si>
  <si>
    <t>MISIC DOO</t>
  </si>
  <si>
    <t>SINOFARM DOO</t>
  </si>
  <si>
    <t>OLYMPUS D.O.O.</t>
  </si>
  <si>
    <t>GRAFOLIST</t>
  </si>
  <si>
    <t>PRIZMA</t>
  </si>
  <si>
    <t>MEDIPRO MPM</t>
  </si>
  <si>
    <t>MP VAR - TEH DOO NIŠ</t>
  </si>
  <si>
    <t>DEM D.O.O.</t>
  </si>
  <si>
    <t>SIGURNOST D.O.O</t>
  </si>
  <si>
    <t>BELING DOO PREDUZECE ZA PROIZVODNJU</t>
  </si>
  <si>
    <t>SLUZBENI GLASNIK</t>
  </si>
  <si>
    <t>ZAVOD ZA JAVNO ZDRAVLJA POMORAVLJE</t>
  </si>
  <si>
    <t>METRECO D.O.O.</t>
  </si>
  <si>
    <t>MAGNA PHARMACIA D.O.O.</t>
  </si>
  <si>
    <t>TELEKOM SRBIJA AD TELEFON</t>
  </si>
  <si>
    <t>BRISTOL GROUP NEBOJŠA KOSTIĆ (NEŠA</t>
  </si>
  <si>
    <t>TECHNOMED TPS</t>
  </si>
  <si>
    <t>MOREL DOO</t>
  </si>
  <si>
    <t>MIP-TIMO AD</t>
  </si>
  <si>
    <t>TERMO SISTEM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</si>
</sst>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22" sqref="I22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55</v>
      </c>
    </row>
    <row r="7" spans="1:9" ht="18.75" x14ac:dyDescent="0.3">
      <c r="A7" s="62" t="s">
        <v>3</v>
      </c>
      <c r="B7" s="63"/>
      <c r="C7" s="64"/>
      <c r="D7" s="11" t="s">
        <v>55</v>
      </c>
      <c r="E7" s="10">
        <f>+E15</f>
        <v>1215203.92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5502727.2999999998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0"/>
      <c r="E10" s="7"/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6900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30">
        <v>7</v>
      </c>
      <c r="B14" s="57" t="s">
        <v>26</v>
      </c>
      <c r="C14" s="59"/>
      <c r="D14" s="9"/>
      <c r="E14" s="7">
        <f>+E48</f>
        <v>4294423.38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1215203.92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9"/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9"/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9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9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40">
        <v>300363.69</v>
      </c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39">
        <f>6+535.69+87000</f>
        <v>87541.69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39">
        <v>168912.95</v>
      </c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39"/>
      <c r="F27"/>
    </row>
    <row r="28" spans="1:9" x14ac:dyDescent="0.25">
      <c r="A28" s="2">
        <v>10</v>
      </c>
      <c r="B28" s="55" t="s">
        <v>19</v>
      </c>
      <c r="C28" s="56"/>
      <c r="D28" s="60"/>
      <c r="E28" s="39">
        <v>259367.67999999999</v>
      </c>
      <c r="F28"/>
    </row>
    <row r="29" spans="1:9" x14ac:dyDescent="0.25">
      <c r="A29" s="2">
        <v>11</v>
      </c>
      <c r="B29" s="55" t="s">
        <v>20</v>
      </c>
      <c r="C29" s="56"/>
      <c r="D29" s="56"/>
      <c r="E29" s="40">
        <v>163677.79999999999</v>
      </c>
      <c r="F29"/>
    </row>
    <row r="30" spans="1:9" x14ac:dyDescent="0.25">
      <c r="A30" s="2">
        <v>12</v>
      </c>
      <c r="B30" s="55" t="s">
        <v>43</v>
      </c>
      <c r="C30" s="56"/>
      <c r="D30" s="56"/>
      <c r="E30" s="40">
        <v>146778.23999999999</v>
      </c>
      <c r="F30" s="22"/>
    </row>
    <row r="31" spans="1:9" x14ac:dyDescent="0.25">
      <c r="A31" s="2">
        <v>13</v>
      </c>
      <c r="B31" s="55" t="s">
        <v>21</v>
      </c>
      <c r="C31" s="56"/>
      <c r="D31" s="56"/>
      <c r="E31" s="40"/>
      <c r="F31"/>
    </row>
    <row r="32" spans="1:9" x14ac:dyDescent="0.25">
      <c r="A32" s="2">
        <v>14</v>
      </c>
      <c r="B32" s="55" t="s">
        <v>22</v>
      </c>
      <c r="C32" s="56"/>
      <c r="D32" s="56"/>
      <c r="E32" s="40"/>
      <c r="F32"/>
    </row>
    <row r="33" spans="1:7" x14ac:dyDescent="0.25">
      <c r="A33" s="2">
        <v>15</v>
      </c>
      <c r="B33" s="55" t="s">
        <v>23</v>
      </c>
      <c r="C33" s="56"/>
      <c r="D33" s="56"/>
      <c r="E33" s="40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3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3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0"/>
      <c r="E36" s="39">
        <v>393232.62</v>
      </c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0"/>
      <c r="E37" s="3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0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>
        <v>2774548.71</v>
      </c>
      <c r="F40" s="15"/>
    </row>
    <row r="41" spans="1:7" x14ac:dyDescent="0.25">
      <c r="A41" s="2">
        <v>23</v>
      </c>
      <c r="B41" s="57" t="s">
        <v>40</v>
      </c>
      <c r="C41" s="58"/>
      <c r="D41" s="59"/>
      <c r="E41" s="41"/>
      <c r="F41"/>
    </row>
    <row r="42" spans="1:7" x14ac:dyDescent="0.25">
      <c r="A42" s="2">
        <v>24</v>
      </c>
      <c r="B42" s="55" t="s">
        <v>45</v>
      </c>
      <c r="C42" s="56"/>
      <c r="D42" s="56"/>
      <c r="E42" s="41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61" t="s">
        <v>50</v>
      </c>
      <c r="C45" s="61"/>
      <c r="D45" s="61"/>
      <c r="E45" s="23"/>
      <c r="F45" s="22"/>
      <c r="G45" s="22"/>
    </row>
    <row r="46" spans="1:7" x14ac:dyDescent="0.25">
      <c r="A46" s="2">
        <v>28</v>
      </c>
      <c r="B46" s="61" t="s">
        <v>48</v>
      </c>
      <c r="C46" s="61"/>
      <c r="D46" s="61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0"/>
      <c r="E47" s="23"/>
      <c r="F47" s="22"/>
      <c r="G47" s="22"/>
    </row>
    <row r="48" spans="1:7" x14ac:dyDescent="0.25">
      <c r="A48" s="52" t="s">
        <v>25</v>
      </c>
      <c r="B48" s="53"/>
      <c r="C48" s="53"/>
      <c r="D48" s="54"/>
      <c r="E48" s="10">
        <f>SUM(E19:E47)</f>
        <v>4294423.38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A35" zoomScale="98" zoomScaleNormal="98" workbookViewId="0">
      <selection activeCell="E74" sqref="E74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55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f>6+535.69</f>
        <v>541.69000000000005</v>
      </c>
    </row>
    <row r="9" spans="1:5" s="22" customFormat="1" ht="15" customHeight="1" x14ac:dyDescent="0.25">
      <c r="A9" s="44"/>
      <c r="B9" s="45"/>
      <c r="C9" s="44"/>
      <c r="D9" s="42" t="s">
        <v>112</v>
      </c>
      <c r="E9" s="43">
        <v>87000</v>
      </c>
    </row>
    <row r="10" spans="1:5" s="22" customFormat="1" ht="15" customHeight="1" x14ac:dyDescent="0.25">
      <c r="A10" s="25"/>
      <c r="B10" s="45" t="s">
        <v>53</v>
      </c>
      <c r="C10" s="25" t="s">
        <v>52</v>
      </c>
      <c r="D10" s="21" t="s">
        <v>56</v>
      </c>
      <c r="E10" s="43">
        <v>252300.44</v>
      </c>
    </row>
    <row r="11" spans="1:5" s="22" customFormat="1" ht="15" customHeight="1" x14ac:dyDescent="0.25">
      <c r="A11" s="25"/>
      <c r="B11" s="38"/>
      <c r="C11" s="25"/>
      <c r="D11" s="21" t="s">
        <v>54</v>
      </c>
      <c r="E11" s="47">
        <v>7067.24</v>
      </c>
    </row>
    <row r="12" spans="1:5" s="22" customFormat="1" ht="15" customHeight="1" x14ac:dyDescent="0.25">
      <c r="A12" s="25"/>
      <c r="B12" s="38"/>
      <c r="C12" s="25"/>
      <c r="D12" s="21"/>
      <c r="E12" s="46">
        <f>SUM(E10:E11)</f>
        <v>259367.67999999999</v>
      </c>
    </row>
    <row r="13" spans="1:5" s="22" customFormat="1" ht="15" customHeight="1" x14ac:dyDescent="0.25">
      <c r="A13" s="25"/>
      <c r="B13" s="38"/>
      <c r="C13" s="25" t="s">
        <v>57</v>
      </c>
      <c r="D13" s="21" t="s">
        <v>58</v>
      </c>
      <c r="E13" s="46">
        <v>168912.95</v>
      </c>
    </row>
    <row r="14" spans="1:5" s="22" customFormat="1" ht="15" customHeight="1" x14ac:dyDescent="0.25">
      <c r="A14" s="25"/>
      <c r="B14" s="38" t="s">
        <v>60</v>
      </c>
      <c r="C14" s="49" t="s">
        <v>59</v>
      </c>
      <c r="D14" s="21" t="s">
        <v>61</v>
      </c>
      <c r="E14" s="46">
        <v>393232.62</v>
      </c>
    </row>
    <row r="15" spans="1:5" s="22" customFormat="1" ht="15" customHeight="1" x14ac:dyDescent="0.25">
      <c r="A15" s="25"/>
      <c r="B15" s="38" t="s">
        <v>66</v>
      </c>
      <c r="C15" s="25" t="s">
        <v>62</v>
      </c>
      <c r="D15" s="21" t="s">
        <v>63</v>
      </c>
      <c r="E15" s="47">
        <v>13200</v>
      </c>
    </row>
    <row r="16" spans="1:5" s="22" customFormat="1" ht="15" customHeight="1" x14ac:dyDescent="0.25">
      <c r="A16" s="25"/>
      <c r="B16" s="38"/>
      <c r="C16" s="25"/>
      <c r="D16" s="21" t="s">
        <v>64</v>
      </c>
      <c r="E16" s="43">
        <f>108160.8+27335</f>
        <v>135495.79999999999</v>
      </c>
    </row>
    <row r="17" spans="1:5" s="22" customFormat="1" ht="15" customHeight="1" x14ac:dyDescent="0.25">
      <c r="A17" s="25"/>
      <c r="B17" s="38"/>
      <c r="C17" s="25"/>
      <c r="D17" s="21" t="s">
        <v>65</v>
      </c>
      <c r="E17" s="43">
        <v>14982</v>
      </c>
    </row>
    <row r="18" spans="1:5" s="22" customFormat="1" ht="15" customHeight="1" x14ac:dyDescent="0.25">
      <c r="A18" s="25"/>
      <c r="B18" s="38"/>
      <c r="C18" s="25"/>
      <c r="D18" s="21"/>
      <c r="E18" s="46">
        <f>SUM(E15:E17)</f>
        <v>163677.79999999999</v>
      </c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hidden="1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 t="s">
        <v>67</v>
      </c>
      <c r="D24" s="21" t="s">
        <v>68</v>
      </c>
      <c r="E24" s="43">
        <v>116160</v>
      </c>
    </row>
    <row r="25" spans="1:5" s="22" customFormat="1" ht="15" customHeight="1" x14ac:dyDescent="0.25">
      <c r="A25" s="25"/>
      <c r="B25" s="38"/>
      <c r="C25" s="25"/>
      <c r="D25" s="21" t="s">
        <v>69</v>
      </c>
      <c r="E25" s="43">
        <v>6072</v>
      </c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hidden="1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 t="s">
        <v>70</v>
      </c>
      <c r="E28" s="43">
        <f>20455.2+4091.04</f>
        <v>24546.240000000002</v>
      </c>
    </row>
    <row r="29" spans="1:5" s="22" customFormat="1" ht="15" customHeight="1" x14ac:dyDescent="0.25">
      <c r="A29" s="25"/>
      <c r="B29" s="38"/>
      <c r="C29" s="25"/>
      <c r="D29" s="21"/>
      <c r="E29" s="46">
        <f>SUM(E24:E28)</f>
        <v>146778.23999999999</v>
      </c>
    </row>
    <row r="30" spans="1:5" s="22" customFormat="1" ht="15" customHeight="1" x14ac:dyDescent="0.25">
      <c r="A30" s="25"/>
      <c r="B30" s="38"/>
      <c r="C30" s="25" t="s">
        <v>71</v>
      </c>
      <c r="D30" s="21" t="s">
        <v>72</v>
      </c>
      <c r="E30" s="43">
        <v>16426.080000000002</v>
      </c>
    </row>
    <row r="31" spans="1:5" s="22" customFormat="1" ht="15" customHeight="1" x14ac:dyDescent="0.25">
      <c r="A31" s="25"/>
      <c r="B31" s="38"/>
      <c r="C31" s="25"/>
      <c r="D31" s="21" t="s">
        <v>73</v>
      </c>
      <c r="E31" s="43">
        <v>98672.76</v>
      </c>
    </row>
    <row r="32" spans="1:5" s="22" customFormat="1" ht="15" customHeight="1" x14ac:dyDescent="0.25">
      <c r="A32" s="25"/>
      <c r="B32" s="38"/>
      <c r="C32" s="25"/>
      <c r="D32" s="21" t="s">
        <v>74</v>
      </c>
      <c r="E32" s="43">
        <v>154511.6</v>
      </c>
    </row>
    <row r="33" spans="1:5" x14ac:dyDescent="0.25">
      <c r="A33" s="5"/>
      <c r="B33" s="5"/>
      <c r="C33" s="50"/>
      <c r="D33" s="21" t="s">
        <v>75</v>
      </c>
      <c r="E33" s="43">
        <v>30753.25</v>
      </c>
    </row>
    <row r="34" spans="1:5" x14ac:dyDescent="0.25">
      <c r="A34" s="5"/>
      <c r="B34" s="5"/>
      <c r="C34" s="50"/>
      <c r="D34" s="51"/>
      <c r="E34" s="48">
        <f>SUM(E30:E33)</f>
        <v>300363.69</v>
      </c>
    </row>
    <row r="35" spans="1:5" s="22" customFormat="1" ht="15" customHeight="1" x14ac:dyDescent="0.25">
      <c r="A35" s="25"/>
      <c r="B35" s="38"/>
      <c r="C35" s="25"/>
      <c r="D35" s="21" t="s">
        <v>103</v>
      </c>
      <c r="E35" s="43">
        <v>43560</v>
      </c>
    </row>
    <row r="36" spans="1:5" s="22" customFormat="1" ht="15" customHeight="1" x14ac:dyDescent="0.25">
      <c r="A36" s="25"/>
      <c r="B36" s="38"/>
      <c r="C36" s="25"/>
      <c r="D36" s="21" t="s">
        <v>104</v>
      </c>
      <c r="E36" s="43">
        <v>4200</v>
      </c>
    </row>
    <row r="37" spans="1:5" s="22" customFormat="1" ht="15" customHeight="1" x14ac:dyDescent="0.25">
      <c r="A37" s="25"/>
      <c r="B37" s="38"/>
      <c r="C37" s="25"/>
      <c r="D37" s="21" t="s">
        <v>105</v>
      </c>
      <c r="E37" s="43">
        <v>72240</v>
      </c>
    </row>
    <row r="38" spans="1:5" s="22" customFormat="1" ht="15" customHeight="1" x14ac:dyDescent="0.25">
      <c r="A38" s="25"/>
      <c r="B38" s="38"/>
      <c r="C38" s="25"/>
      <c r="D38" s="21" t="s">
        <v>106</v>
      </c>
      <c r="E38" s="43">
        <f>27300</f>
        <v>27300</v>
      </c>
    </row>
    <row r="39" spans="1:5" s="22" customFormat="1" ht="15" customHeight="1" x14ac:dyDescent="0.25">
      <c r="A39" s="25"/>
      <c r="B39" s="38"/>
      <c r="C39" s="25"/>
      <c r="D39" s="21" t="s">
        <v>107</v>
      </c>
      <c r="E39" s="43">
        <v>200570.82</v>
      </c>
    </row>
    <row r="40" spans="1:5" s="22" customFormat="1" ht="15" customHeight="1" x14ac:dyDescent="0.25">
      <c r="A40" s="25"/>
      <c r="B40" s="38"/>
      <c r="C40" s="25"/>
      <c r="D40" s="21" t="s">
        <v>108</v>
      </c>
      <c r="E40" s="43">
        <v>93200</v>
      </c>
    </row>
    <row r="41" spans="1:5" s="22" customFormat="1" ht="15" customHeight="1" x14ac:dyDescent="0.25">
      <c r="A41" s="25"/>
      <c r="B41" s="38"/>
      <c r="C41" s="25"/>
      <c r="D41" s="21" t="s">
        <v>109</v>
      </c>
      <c r="E41" s="43">
        <v>31200</v>
      </c>
    </row>
    <row r="42" spans="1:5" s="22" customFormat="1" ht="15" customHeight="1" x14ac:dyDescent="0.25">
      <c r="A42" s="25"/>
      <c r="B42" s="38"/>
      <c r="C42" s="25"/>
      <c r="D42" s="21" t="s">
        <v>110</v>
      </c>
      <c r="E42" s="43">
        <v>260484</v>
      </c>
    </row>
    <row r="43" spans="1:5" s="22" customFormat="1" ht="15" customHeight="1" x14ac:dyDescent="0.25">
      <c r="A43" s="25"/>
      <c r="B43" s="38"/>
      <c r="C43" s="25"/>
      <c r="D43" s="21" t="s">
        <v>111</v>
      </c>
      <c r="E43" s="43">
        <v>49920</v>
      </c>
    </row>
    <row r="44" spans="1:5" s="22" customFormat="1" ht="15" customHeight="1" x14ac:dyDescent="0.25">
      <c r="A44" s="25"/>
      <c r="B44" s="38"/>
      <c r="C44" s="25"/>
      <c r="D44" s="21" t="s">
        <v>76</v>
      </c>
      <c r="E44" s="43">
        <v>63950</v>
      </c>
    </row>
    <row r="45" spans="1:5" s="22" customFormat="1" ht="15" customHeight="1" x14ac:dyDescent="0.25">
      <c r="A45" s="25"/>
      <c r="B45" s="38"/>
      <c r="C45" s="25"/>
      <c r="D45" s="21" t="s">
        <v>77</v>
      </c>
      <c r="E45" s="43">
        <v>102408</v>
      </c>
    </row>
    <row r="46" spans="1:5" s="22" customFormat="1" ht="15" customHeight="1" x14ac:dyDescent="0.25">
      <c r="A46" s="25"/>
      <c r="B46" s="38"/>
      <c r="C46" s="25"/>
      <c r="D46" s="21" t="s">
        <v>78</v>
      </c>
      <c r="E46" s="43">
        <v>98739.6</v>
      </c>
    </row>
    <row r="47" spans="1:5" s="22" customFormat="1" ht="15" customHeight="1" x14ac:dyDescent="0.25">
      <c r="A47" s="25"/>
      <c r="B47" s="38"/>
      <c r="C47" s="25"/>
      <c r="D47" s="21" t="s">
        <v>79</v>
      </c>
      <c r="E47" s="43">
        <v>11005.48</v>
      </c>
    </row>
    <row r="48" spans="1:5" s="22" customFormat="1" ht="15" customHeight="1" x14ac:dyDescent="0.25">
      <c r="A48" s="25"/>
      <c r="B48" s="38"/>
      <c r="C48" s="25"/>
      <c r="D48" s="21" t="s">
        <v>80</v>
      </c>
      <c r="E48" s="43">
        <v>113350</v>
      </c>
    </row>
    <row r="49" spans="1:5" s="22" customFormat="1" ht="15" customHeight="1" x14ac:dyDescent="0.25">
      <c r="A49" s="25"/>
      <c r="B49" s="38"/>
      <c r="C49" s="25"/>
      <c r="D49" s="21" t="s">
        <v>81</v>
      </c>
      <c r="E49" s="43">
        <v>37360.800000000003</v>
      </c>
    </row>
    <row r="50" spans="1:5" s="22" customFormat="1" ht="15" customHeight="1" x14ac:dyDescent="0.25">
      <c r="A50" s="25"/>
      <c r="B50" s="38"/>
      <c r="C50" s="25"/>
      <c r="D50" s="21" t="s">
        <v>82</v>
      </c>
      <c r="E50" s="43">
        <v>66252</v>
      </c>
    </row>
    <row r="51" spans="1:5" s="22" customFormat="1" ht="15" customHeight="1" x14ac:dyDescent="0.25">
      <c r="A51" s="25"/>
      <c r="B51" s="38"/>
      <c r="C51" s="25"/>
      <c r="D51" s="21" t="s">
        <v>83</v>
      </c>
      <c r="E51" s="43">
        <v>352705.06</v>
      </c>
    </row>
    <row r="52" spans="1:5" s="22" customFormat="1" ht="15" customHeight="1" x14ac:dyDescent="0.25">
      <c r="A52" s="25"/>
      <c r="B52" s="38"/>
      <c r="C52" s="25"/>
      <c r="D52" s="21" t="s">
        <v>84</v>
      </c>
      <c r="E52" s="43">
        <v>1000</v>
      </c>
    </row>
    <row r="53" spans="1:5" s="22" customFormat="1" ht="15" customHeight="1" x14ac:dyDescent="0.25">
      <c r="A53" s="25"/>
      <c r="B53" s="38"/>
      <c r="C53" s="25"/>
      <c r="D53" s="21" t="s">
        <v>85</v>
      </c>
      <c r="E53" s="43">
        <v>93888</v>
      </c>
    </row>
    <row r="54" spans="1:5" s="22" customFormat="1" ht="15" customHeight="1" x14ac:dyDescent="0.25">
      <c r="A54" s="25"/>
      <c r="B54" s="38"/>
      <c r="C54" s="25"/>
      <c r="D54" s="21" t="s">
        <v>86</v>
      </c>
      <c r="E54" s="43">
        <v>19000</v>
      </c>
    </row>
    <row r="55" spans="1:5" s="22" customFormat="1" ht="15" customHeight="1" x14ac:dyDescent="0.25">
      <c r="A55" s="25"/>
      <c r="B55" s="38"/>
      <c r="C55" s="25"/>
      <c r="D55" s="21" t="s">
        <v>87</v>
      </c>
      <c r="E55" s="43">
        <v>324000</v>
      </c>
    </row>
    <row r="56" spans="1:5" s="22" customFormat="1" ht="15" customHeight="1" x14ac:dyDescent="0.25">
      <c r="A56" s="25"/>
      <c r="B56" s="38"/>
      <c r="C56" s="25"/>
      <c r="D56" s="21" t="s">
        <v>88</v>
      </c>
      <c r="E56" s="43">
        <v>43908</v>
      </c>
    </row>
    <row r="57" spans="1:5" s="22" customFormat="1" ht="15" customHeight="1" x14ac:dyDescent="0.25">
      <c r="A57" s="25"/>
      <c r="B57" s="38"/>
      <c r="C57" s="25"/>
      <c r="D57" s="21" t="s">
        <v>89</v>
      </c>
      <c r="E57" s="43">
        <v>100008</v>
      </c>
    </row>
    <row r="58" spans="1:5" x14ac:dyDescent="0.25">
      <c r="A58" s="5"/>
      <c r="B58" s="5"/>
      <c r="C58" s="50"/>
      <c r="D58" s="21" t="s">
        <v>90</v>
      </c>
      <c r="E58" s="43">
        <v>3720</v>
      </c>
    </row>
    <row r="59" spans="1:5" x14ac:dyDescent="0.25">
      <c r="A59" s="5"/>
      <c r="B59" s="5"/>
      <c r="C59" s="50"/>
      <c r="D59" s="21" t="s">
        <v>91</v>
      </c>
      <c r="E59" s="43">
        <v>42000</v>
      </c>
    </row>
    <row r="60" spans="1:5" x14ac:dyDescent="0.25">
      <c r="A60" s="5"/>
      <c r="B60" s="5"/>
      <c r="C60" s="50"/>
      <c r="D60" s="21" t="s">
        <v>92</v>
      </c>
      <c r="E60" s="43">
        <v>29568</v>
      </c>
    </row>
    <row r="61" spans="1:5" x14ac:dyDescent="0.25">
      <c r="A61" s="5"/>
      <c r="B61" s="5"/>
      <c r="C61" s="50"/>
      <c r="D61" s="21" t="s">
        <v>93</v>
      </c>
      <c r="E61" s="43">
        <v>70269.600000000006</v>
      </c>
    </row>
    <row r="62" spans="1:5" x14ac:dyDescent="0.25">
      <c r="A62" s="5"/>
      <c r="B62" s="5"/>
      <c r="C62" s="50"/>
      <c r="D62" s="21" t="s">
        <v>94</v>
      </c>
      <c r="E62" s="43">
        <v>8760</v>
      </c>
    </row>
    <row r="63" spans="1:5" x14ac:dyDescent="0.25">
      <c r="A63" s="5"/>
      <c r="B63" s="5"/>
      <c r="C63" s="50"/>
      <c r="D63" s="21" t="s">
        <v>95</v>
      </c>
      <c r="E63" s="43">
        <v>19190.95</v>
      </c>
    </row>
    <row r="64" spans="1:5" x14ac:dyDescent="0.25">
      <c r="A64" s="5"/>
      <c r="B64" s="5"/>
      <c r="C64" s="50"/>
      <c r="D64" s="21" t="s">
        <v>96</v>
      </c>
      <c r="E64" s="43">
        <v>108094.8</v>
      </c>
    </row>
    <row r="65" spans="1:5" x14ac:dyDescent="0.25">
      <c r="A65" s="5"/>
      <c r="B65" s="5"/>
      <c r="C65" s="50"/>
      <c r="D65" s="21" t="s">
        <v>97</v>
      </c>
      <c r="E65" s="43">
        <v>2456</v>
      </c>
    </row>
    <row r="66" spans="1:5" x14ac:dyDescent="0.25">
      <c r="A66" s="5"/>
      <c r="B66" s="5"/>
      <c r="C66" s="50"/>
      <c r="D66" s="21" t="s">
        <v>98</v>
      </c>
      <c r="E66" s="43">
        <v>116040</v>
      </c>
    </row>
    <row r="67" spans="1:5" x14ac:dyDescent="0.25">
      <c r="A67" s="5"/>
      <c r="B67" s="5"/>
      <c r="C67" s="50"/>
      <c r="D67" s="21" t="s">
        <v>99</v>
      </c>
      <c r="E67" s="43">
        <v>69420</v>
      </c>
    </row>
    <row r="68" spans="1:5" x14ac:dyDescent="0.25">
      <c r="A68" s="5"/>
      <c r="B68" s="5"/>
      <c r="C68" s="50"/>
      <c r="D68" s="21" t="s">
        <v>100</v>
      </c>
      <c r="E68" s="43">
        <v>42129.599999999999</v>
      </c>
    </row>
    <row r="69" spans="1:5" x14ac:dyDescent="0.25">
      <c r="A69" s="5"/>
      <c r="B69" s="5"/>
      <c r="C69" s="50"/>
      <c r="D69" s="21" t="s">
        <v>101</v>
      </c>
      <c r="E69" s="43">
        <v>33750</v>
      </c>
    </row>
    <row r="70" spans="1:5" x14ac:dyDescent="0.25">
      <c r="A70" s="5"/>
      <c r="B70" s="5"/>
      <c r="C70" s="50"/>
      <c r="D70" s="21" t="s">
        <v>74</v>
      </c>
      <c r="E70" s="43">
        <v>4800</v>
      </c>
    </row>
    <row r="71" spans="1:5" x14ac:dyDescent="0.25">
      <c r="A71" s="5"/>
      <c r="B71" s="5"/>
      <c r="C71" s="50"/>
      <c r="D71" s="21" t="s">
        <v>102</v>
      </c>
      <c r="E71" s="43">
        <v>14100</v>
      </c>
    </row>
    <row r="72" spans="1:5" x14ac:dyDescent="0.25">
      <c r="A72" s="5"/>
      <c r="B72" s="5"/>
      <c r="C72" s="50"/>
      <c r="D72" s="51"/>
      <c r="E72" s="48">
        <f>SUM(E35:E71)</f>
        <v>2774548.7100000004</v>
      </c>
    </row>
    <row r="73" spans="1:5" x14ac:dyDescent="0.25">
      <c r="E73" s="68">
        <f>+E8+E9+E12+E13+E14+E18+E29+E34+E72</f>
        <v>4294423.3800000008</v>
      </c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2025-10-23T10:32:10Z</dcterms:modified>
</cp:coreProperties>
</file>