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'!$A$7:$E$13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48" i="2" l="1"/>
  <c r="E69" i="2" s="1"/>
  <c r="E66" i="2" l="1"/>
  <c r="E65" i="2"/>
  <c r="E63" i="2"/>
  <c r="E57" i="2"/>
  <c r="E53" i="2"/>
  <c r="E55" i="2"/>
  <c r="E54" i="2"/>
  <c r="E52" i="2"/>
  <c r="E45" i="2"/>
  <c r="E36" i="2"/>
  <c r="E33" i="2"/>
  <c r="E25" i="2"/>
  <c r="E14" i="2"/>
  <c r="E11" i="2"/>
  <c r="E25" i="1" l="1"/>
  <c r="E50" i="1" l="1"/>
  <c r="E14" i="1" s="1"/>
  <c r="E15" i="1" l="1"/>
  <c r="E7" i="1" s="1"/>
</calcChain>
</file>

<file path=xl/sharedStrings.xml><?xml version="1.0" encoding="utf-8"?>
<sst xmlns="http://schemas.openxmlformats.org/spreadsheetml/2006/main" count="122" uniqueCount="96">
  <si>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</si>
  <si>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</si>
  <si>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</si>
  <si>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</si>
  <si>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</si>
  <si>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</si>
  <si>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</si>
  <si>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</si>
  <si>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</si>
  <si>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</si>
  <si>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</si>
  <si>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</si>
  <si>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</si>
  <si>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</si>
  <si>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</si>
  <si>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</si>
  <si>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</si>
  <si>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</si>
  <si>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</si>
  <si>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</si>
  <si>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</si>
  <si>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</si>
  <si>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</si>
  <si>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</si>
  <si>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</si>
  <si>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</si>
  <si>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</si>
  <si>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</si>
  <si>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</si>
  <si>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</si>
  <si>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</si>
  <si>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</si>
  <si>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</si>
  <si>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</si>
  <si>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</si>
  <si>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</si>
  <si>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</si>
  <si>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</si>
  <si>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</si>
  <si>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</si>
  <si>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</si>
  <si>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</si>
  <si>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</si>
  <si>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</si>
  <si>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</si>
  <si>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</si>
  <si>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</si>
  <si>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</si>
  <si>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Исплата са благајне</t>
  </si>
  <si>
    <t>Кисеоник</t>
  </si>
  <si>
    <t>O85</t>
  </si>
  <si>
    <t>Остали уградни материјал у хирургији</t>
  </si>
  <si>
    <t>Oстале исплате</t>
  </si>
  <si>
    <t>24.11.2025.</t>
  </si>
  <si>
    <t>25.11.2025.</t>
  </si>
  <si>
    <t>I  B  R  E  A   doo</t>
  </si>
  <si>
    <t>MEDIPRO MPM</t>
  </si>
  <si>
    <t>BRKA SZR</t>
  </si>
  <si>
    <t>NUKLEARNI OBJEKTI SRBIJE JP</t>
  </si>
  <si>
    <t>GRAFOLIST</t>
  </si>
  <si>
    <t>TERMO PLUS</t>
  </si>
  <si>
    <t>SINOFARM DOO</t>
  </si>
  <si>
    <t>MISIC DOO</t>
  </si>
  <si>
    <t>PARCOMP COMPUTERS</t>
  </si>
  <si>
    <t>BRISTOL GROUP NEBOJŠA KOSTIĆ (NEŠA AUTO)</t>
  </si>
  <si>
    <t>FOX TKR</t>
  </si>
  <si>
    <t>HELIANT</t>
  </si>
  <si>
    <t>MESSER TEHNOGAS AD BEOGRAD</t>
  </si>
  <si>
    <t>C R N I C A  JKP</t>
  </si>
  <si>
    <t>PAPIRDOL DOO</t>
  </si>
  <si>
    <t>AB SOFT</t>
  </si>
  <si>
    <t>KISEONIK</t>
  </si>
  <si>
    <t>MESSER TEHNOGAS</t>
  </si>
  <si>
    <t>REAGENSI</t>
  </si>
  <si>
    <t>DIAHEM</t>
  </si>
  <si>
    <t>JUNIKOM</t>
  </si>
  <si>
    <t xml:space="preserve">ISHRANA </t>
  </si>
  <si>
    <t>O86</t>
  </si>
  <si>
    <t>07D</t>
  </si>
  <si>
    <t>PALANKA PROMET</t>
  </si>
  <si>
    <t>DON DON</t>
  </si>
  <si>
    <t>MIHAJLOVIC</t>
  </si>
  <si>
    <t>SRBOKOKA</t>
  </si>
  <si>
    <t>SANITETSKI</t>
  </si>
  <si>
    <t>NANY AGROVET</t>
  </si>
  <si>
    <t>INPHARM</t>
  </si>
  <si>
    <t>DEXON</t>
  </si>
  <si>
    <t>SINOFARM</t>
  </si>
  <si>
    <t>FLORA KOMERC</t>
  </si>
  <si>
    <t>O71</t>
  </si>
  <si>
    <t>LEK</t>
  </si>
  <si>
    <t>INO PHARM</t>
  </si>
  <si>
    <t>SOPHARMA</t>
  </si>
  <si>
    <t>LEK VAN LISTE</t>
  </si>
  <si>
    <t>O87</t>
  </si>
  <si>
    <t>BOEHRINGER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</si>
</sst>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7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left" wrapText="1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1" xfId="0" applyBorder="1" applyAlignment="1">
      <alignment horizontal="left" wrapText="1"/>
    </xf>
    <xf numFmtId="165" fontId="0" fillId="0" borderId="1" xfId="0" applyNumberFormat="1" applyBorder="1" applyAlignment="1">
      <alignment horizontal="left" wrapText="1"/>
    </xf>
    <xf numFmtId="4" fontId="4" fillId="0" borderId="1" xfId="0" applyNumberFormat="1" applyFont="1" applyBorder="1" applyAlignment="1">
      <alignment horizontal="right"/>
    </xf>
    <xf numFmtId="4" fontId="0" fillId="0" borderId="0" xfId="0" applyNumberFormat="1" applyAlignment="1"/>
    <xf numFmtId="4" fontId="4" fillId="0" borderId="1" xfId="0" applyNumberFormat="1" applyFont="1" applyBorder="1" applyAlignment="1"/>
    <xf numFmtId="4" fontId="0" fillId="0" borderId="1" xfId="0" applyNumberFormat="1" applyBorder="1" applyAlignment="1"/>
    <xf numFmtId="4" fontId="0" fillId="0" borderId="1" xfId="0" applyNumberFormat="1" applyFont="1" applyBorder="1" applyAlignment="1"/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workbookViewId="0">
      <selection activeCell="E25" sqref="E25"/>
    </sheetView>
  </sheetViews>
  <sheetFormatPr defaultRowHeight="15" x14ac:dyDescent="0.25"/>
  <cols>
    <col min="1" max="1" width="11.28515625" style="26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4" t="s">
        <v>0</v>
      </c>
      <c r="B1" s="3"/>
      <c r="C1" s="3"/>
      <c r="D1"/>
    </row>
    <row r="2" spans="1:9" x14ac:dyDescent="0.25">
      <c r="A2" s="25"/>
      <c r="B2"/>
      <c r="C2"/>
      <c r="D2"/>
    </row>
    <row r="3" spans="1:9" ht="18.75" x14ac:dyDescent="0.25">
      <c r="C3" s="4" t="s">
        <v>1</v>
      </c>
      <c r="D3" s="19"/>
      <c r="E3" s="22" t="s">
        <v>54</v>
      </c>
    </row>
    <row r="7" spans="1:9" ht="18.75" x14ac:dyDescent="0.3">
      <c r="A7" s="46" t="s">
        <v>3</v>
      </c>
      <c r="B7" s="47"/>
      <c r="C7" s="48"/>
      <c r="D7" s="10" t="s">
        <v>54</v>
      </c>
      <c r="E7" s="9">
        <f>+E15</f>
        <v>922782.65000000037</v>
      </c>
      <c r="F7" s="6"/>
      <c r="G7" s="6"/>
    </row>
    <row r="8" spans="1:9" x14ac:dyDescent="0.25">
      <c r="A8" s="27">
        <v>1</v>
      </c>
      <c r="B8" s="5" t="s">
        <v>2</v>
      </c>
      <c r="C8" s="5"/>
      <c r="D8" s="10" t="s">
        <v>53</v>
      </c>
      <c r="E8" s="21">
        <v>4268914.2300000004</v>
      </c>
      <c r="H8" s="6"/>
    </row>
    <row r="9" spans="1:9" x14ac:dyDescent="0.25">
      <c r="A9" s="2">
        <v>2</v>
      </c>
      <c r="B9" s="49" t="s">
        <v>4</v>
      </c>
      <c r="C9" s="50"/>
      <c r="D9" s="57"/>
      <c r="E9" s="8"/>
      <c r="F9"/>
      <c r="G9"/>
    </row>
    <row r="10" spans="1:9" x14ac:dyDescent="0.25">
      <c r="A10" s="2">
        <v>3</v>
      </c>
      <c r="B10" s="49" t="s">
        <v>37</v>
      </c>
      <c r="C10" s="50"/>
      <c r="D10" s="57"/>
      <c r="E10" s="7"/>
      <c r="F10" s="18"/>
      <c r="G10" s="18"/>
      <c r="H10" s="6"/>
    </row>
    <row r="11" spans="1:9" x14ac:dyDescent="0.25">
      <c r="A11" s="2">
        <v>4</v>
      </c>
      <c r="B11" s="49" t="s">
        <v>5</v>
      </c>
      <c r="C11" s="50"/>
      <c r="D11" s="57"/>
      <c r="E11" s="8">
        <v>8300</v>
      </c>
      <c r="F11" s="18"/>
      <c r="G11"/>
      <c r="H11" s="6"/>
    </row>
    <row r="12" spans="1:9" ht="16.5" customHeight="1" x14ac:dyDescent="0.25">
      <c r="A12" s="2">
        <v>5</v>
      </c>
      <c r="B12" s="49" t="s">
        <v>6</v>
      </c>
      <c r="C12" s="50"/>
      <c r="D12" s="57"/>
      <c r="E12" s="7"/>
      <c r="F12" s="18"/>
      <c r="G12" s="18"/>
      <c r="H12" s="6"/>
    </row>
    <row r="13" spans="1:9" x14ac:dyDescent="0.25">
      <c r="A13" s="2">
        <v>6</v>
      </c>
      <c r="B13" s="58" t="s">
        <v>7</v>
      </c>
      <c r="C13" s="59"/>
      <c r="D13" s="60"/>
      <c r="E13" s="7"/>
      <c r="F13" s="6">
        <v>150628.5</v>
      </c>
    </row>
    <row r="14" spans="1:9" x14ac:dyDescent="0.25">
      <c r="A14" s="28">
        <v>7</v>
      </c>
      <c r="B14" s="58" t="s">
        <v>25</v>
      </c>
      <c r="C14" s="59"/>
      <c r="D14" s="60"/>
      <c r="E14" s="7">
        <f>+E50</f>
        <v>3354431.58</v>
      </c>
      <c r="F14" s="6"/>
      <c r="I14" s="6"/>
    </row>
    <row r="15" spans="1:9" x14ac:dyDescent="0.25">
      <c r="A15" s="51" t="s">
        <v>8</v>
      </c>
      <c r="B15" s="52"/>
      <c r="C15" s="52"/>
      <c r="D15" s="53"/>
      <c r="E15" s="9">
        <f>+E8+E9+E10+E11+E12+E13-E14</f>
        <v>922782.65000000037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4" t="s">
        <v>9</v>
      </c>
      <c r="B18" s="55"/>
      <c r="C18" s="55"/>
      <c r="D18" s="55"/>
      <c r="E18" s="56"/>
    </row>
    <row r="19" spans="1:9" x14ac:dyDescent="0.25">
      <c r="A19" s="2">
        <v>1</v>
      </c>
      <c r="B19" s="49" t="s">
        <v>10</v>
      </c>
      <c r="C19" s="50"/>
      <c r="D19" s="57"/>
      <c r="E19" s="36"/>
      <c r="F19"/>
      <c r="G19"/>
    </row>
    <row r="20" spans="1:9" x14ac:dyDescent="0.25">
      <c r="A20" s="2">
        <v>2</v>
      </c>
      <c r="B20" s="49" t="s">
        <v>11</v>
      </c>
      <c r="C20" s="50"/>
      <c r="D20" s="57"/>
      <c r="E20" s="36"/>
      <c r="F20"/>
      <c r="G20"/>
    </row>
    <row r="21" spans="1:9" x14ac:dyDescent="0.25">
      <c r="A21" s="2">
        <v>3</v>
      </c>
      <c r="B21" s="49" t="s">
        <v>12</v>
      </c>
      <c r="C21" s="50"/>
      <c r="D21" s="57"/>
      <c r="E21" s="36"/>
      <c r="F21" s="18"/>
      <c r="G21"/>
    </row>
    <row r="22" spans="1:9" x14ac:dyDescent="0.25">
      <c r="A22" s="2">
        <v>4</v>
      </c>
      <c r="B22" s="49" t="s">
        <v>13</v>
      </c>
      <c r="C22" s="50"/>
      <c r="D22" s="50"/>
      <c r="E22" s="36"/>
      <c r="F22" s="18"/>
      <c r="G22"/>
      <c r="H22"/>
    </row>
    <row r="23" spans="1:9" x14ac:dyDescent="0.25">
      <c r="A23" s="2">
        <v>5</v>
      </c>
      <c r="B23" s="49" t="s">
        <v>14</v>
      </c>
      <c r="C23" s="50"/>
      <c r="D23" s="50"/>
      <c r="E23" s="36"/>
      <c r="F23"/>
      <c r="G23"/>
      <c r="H23"/>
    </row>
    <row r="24" spans="1:9" x14ac:dyDescent="0.25">
      <c r="A24" s="2">
        <v>6</v>
      </c>
      <c r="B24" s="49" t="s">
        <v>15</v>
      </c>
      <c r="C24" s="50"/>
      <c r="D24" s="50"/>
      <c r="E24" s="37">
        <v>424469.69</v>
      </c>
      <c r="F24"/>
      <c r="G24" s="18"/>
      <c r="H24"/>
    </row>
    <row r="25" spans="1:9" x14ac:dyDescent="0.25">
      <c r="A25" s="2">
        <v>7</v>
      </c>
      <c r="B25" s="49" t="s">
        <v>16</v>
      </c>
      <c r="C25" s="50"/>
      <c r="D25" s="50"/>
      <c r="E25" s="36">
        <f>6+2015456.94</f>
        <v>2015462.94</v>
      </c>
      <c r="F25" s="18"/>
      <c r="G25" s="6"/>
      <c r="H25"/>
      <c r="I25" s="6"/>
    </row>
    <row r="26" spans="1:9" x14ac:dyDescent="0.25">
      <c r="A26" s="2">
        <v>8</v>
      </c>
      <c r="B26" s="49" t="s">
        <v>17</v>
      </c>
      <c r="C26" s="50"/>
      <c r="D26" s="50"/>
      <c r="E26" s="36">
        <v>26125</v>
      </c>
      <c r="F26"/>
      <c r="H26"/>
    </row>
    <row r="27" spans="1:9" x14ac:dyDescent="0.25">
      <c r="A27" s="2">
        <v>9</v>
      </c>
      <c r="B27" s="49" t="s">
        <v>18</v>
      </c>
      <c r="C27" s="50"/>
      <c r="D27" s="57"/>
      <c r="E27" s="36"/>
      <c r="F27"/>
    </row>
    <row r="28" spans="1:9" x14ac:dyDescent="0.25">
      <c r="A28" s="2">
        <v>10</v>
      </c>
      <c r="B28" s="49" t="s">
        <v>19</v>
      </c>
      <c r="C28" s="50"/>
      <c r="D28" s="57"/>
      <c r="E28" s="36"/>
      <c r="F28"/>
      <c r="H28" s="6"/>
    </row>
    <row r="29" spans="1:9" x14ac:dyDescent="0.25">
      <c r="A29" s="2">
        <v>11</v>
      </c>
      <c r="B29" s="49" t="s">
        <v>20</v>
      </c>
      <c r="C29" s="50"/>
      <c r="D29" s="50"/>
      <c r="E29" s="37">
        <v>51185</v>
      </c>
      <c r="F29"/>
    </row>
    <row r="30" spans="1:9" x14ac:dyDescent="0.25">
      <c r="A30" s="2">
        <v>12</v>
      </c>
      <c r="B30" s="49" t="s">
        <v>42</v>
      </c>
      <c r="C30" s="50"/>
      <c r="D30" s="50"/>
      <c r="E30" s="37">
        <v>241749.6</v>
      </c>
      <c r="F30" s="20"/>
    </row>
    <row r="31" spans="1:9" x14ac:dyDescent="0.25">
      <c r="A31" s="2">
        <v>13</v>
      </c>
      <c r="B31" s="49" t="s">
        <v>49</v>
      </c>
      <c r="C31" s="50"/>
      <c r="D31" s="57"/>
      <c r="E31" s="37">
        <v>202206.73</v>
      </c>
      <c r="F31" s="20"/>
    </row>
    <row r="32" spans="1:9" x14ac:dyDescent="0.25">
      <c r="A32" s="2">
        <v>14</v>
      </c>
      <c r="B32" s="49" t="s">
        <v>21</v>
      </c>
      <c r="C32" s="50"/>
      <c r="D32" s="50"/>
      <c r="E32" s="37">
        <v>393232.62</v>
      </c>
      <c r="F32"/>
    </row>
    <row r="33" spans="1:7" x14ac:dyDescent="0.25">
      <c r="A33" s="2">
        <v>15</v>
      </c>
      <c r="B33" s="49" t="s">
        <v>22</v>
      </c>
      <c r="C33" s="50"/>
      <c r="D33" s="50"/>
      <c r="E33" s="37"/>
      <c r="F33"/>
    </row>
    <row r="34" spans="1:7" x14ac:dyDescent="0.25">
      <c r="A34" s="2">
        <v>16</v>
      </c>
      <c r="B34" s="49" t="s">
        <v>51</v>
      </c>
      <c r="C34" s="50"/>
      <c r="D34" s="50"/>
      <c r="E34" s="37"/>
      <c r="F34"/>
      <c r="G34"/>
    </row>
    <row r="35" spans="1:7" x14ac:dyDescent="0.25">
      <c r="A35" s="2">
        <v>17</v>
      </c>
      <c r="B35" s="49" t="s">
        <v>23</v>
      </c>
      <c r="C35" s="50"/>
      <c r="D35" s="50"/>
      <c r="E35" s="36"/>
      <c r="F35"/>
      <c r="G35"/>
    </row>
    <row r="36" spans="1:7" x14ac:dyDescent="0.25">
      <c r="A36" s="2">
        <v>18</v>
      </c>
      <c r="B36" s="49" t="s">
        <v>40</v>
      </c>
      <c r="C36" s="50"/>
      <c r="D36" s="50"/>
      <c r="E36" s="36"/>
      <c r="F36" s="20"/>
      <c r="G36" s="20"/>
    </row>
    <row r="37" spans="1:7" x14ac:dyDescent="0.25">
      <c r="A37" s="2">
        <v>19</v>
      </c>
      <c r="B37" s="49" t="s">
        <v>38</v>
      </c>
      <c r="C37" s="50"/>
      <c r="D37" s="57"/>
      <c r="E37" s="36"/>
      <c r="F37" s="14"/>
      <c r="G37" s="14"/>
    </row>
    <row r="38" spans="1:7" ht="15" customHeight="1" x14ac:dyDescent="0.25">
      <c r="A38" s="2">
        <v>20</v>
      </c>
      <c r="B38" s="49" t="s">
        <v>34</v>
      </c>
      <c r="C38" s="50"/>
      <c r="D38" s="57"/>
      <c r="E38" s="36"/>
      <c r="F38" s="14"/>
      <c r="G38" s="14"/>
    </row>
    <row r="39" spans="1:7" x14ac:dyDescent="0.25">
      <c r="A39" s="2">
        <v>21</v>
      </c>
      <c r="B39" s="49" t="s">
        <v>35</v>
      </c>
      <c r="C39" s="50"/>
      <c r="D39" s="57"/>
      <c r="E39" s="36"/>
      <c r="F39" s="14"/>
      <c r="G39" s="14"/>
    </row>
    <row r="40" spans="1:7" x14ac:dyDescent="0.25">
      <c r="A40" s="2">
        <v>22</v>
      </c>
      <c r="B40" s="15" t="s">
        <v>32</v>
      </c>
      <c r="C40" s="16"/>
      <c r="D40" s="17"/>
      <c r="E40" s="36"/>
      <c r="F40" s="14"/>
      <c r="G40" s="14"/>
    </row>
    <row r="41" spans="1:7" x14ac:dyDescent="0.25">
      <c r="A41" s="2">
        <v>23</v>
      </c>
      <c r="B41" s="15" t="s">
        <v>33</v>
      </c>
      <c r="C41" s="16"/>
      <c r="D41" s="17"/>
      <c r="E41" s="36"/>
      <c r="F41" s="14"/>
    </row>
    <row r="42" spans="1:7" x14ac:dyDescent="0.25">
      <c r="A42" s="2">
        <v>24</v>
      </c>
      <c r="B42" s="58" t="s">
        <v>39</v>
      </c>
      <c r="C42" s="59"/>
      <c r="D42" s="60"/>
      <c r="E42" s="38"/>
      <c r="F42"/>
    </row>
    <row r="43" spans="1:7" x14ac:dyDescent="0.25">
      <c r="A43" s="2">
        <v>25</v>
      </c>
      <c r="B43" s="49" t="s">
        <v>44</v>
      </c>
      <c r="C43" s="50"/>
      <c r="D43" s="50"/>
      <c r="E43" s="38"/>
      <c r="F43" s="20"/>
    </row>
    <row r="44" spans="1:7" x14ac:dyDescent="0.25">
      <c r="A44" s="2">
        <v>26</v>
      </c>
      <c r="B44" s="49" t="s">
        <v>41</v>
      </c>
      <c r="C44" s="50"/>
      <c r="D44" s="50"/>
      <c r="E44" s="38"/>
      <c r="F44" s="20"/>
    </row>
    <row r="45" spans="1:7" x14ac:dyDescent="0.25">
      <c r="A45" s="2">
        <v>27</v>
      </c>
      <c r="B45" s="61" t="s">
        <v>36</v>
      </c>
      <c r="C45" s="61"/>
      <c r="D45" s="61"/>
      <c r="E45" s="21"/>
      <c r="F45"/>
      <c r="G45"/>
    </row>
    <row r="46" spans="1:7" x14ac:dyDescent="0.25">
      <c r="A46" s="2">
        <v>28</v>
      </c>
      <c r="B46" s="61" t="s">
        <v>52</v>
      </c>
      <c r="C46" s="61"/>
      <c r="D46" s="61"/>
      <c r="E46" s="21"/>
      <c r="F46" s="20"/>
      <c r="G46" s="20"/>
    </row>
    <row r="47" spans="1:7" x14ac:dyDescent="0.25">
      <c r="A47" s="2">
        <v>29</v>
      </c>
      <c r="B47" s="61" t="s">
        <v>48</v>
      </c>
      <c r="C47" s="61"/>
      <c r="D47" s="61"/>
      <c r="E47" s="21"/>
      <c r="F47" s="20"/>
      <c r="G47" s="20"/>
    </row>
    <row r="48" spans="1:7" x14ac:dyDescent="0.25">
      <c r="A48" s="2">
        <v>30</v>
      </c>
      <c r="B48" s="61" t="s">
        <v>47</v>
      </c>
      <c r="C48" s="61"/>
      <c r="D48" s="61"/>
      <c r="E48" s="21"/>
      <c r="F48" s="20"/>
      <c r="G48" s="20"/>
    </row>
    <row r="49" spans="1:7" x14ac:dyDescent="0.25">
      <c r="A49" s="2">
        <v>31</v>
      </c>
      <c r="B49" s="49" t="s">
        <v>43</v>
      </c>
      <c r="C49" s="50"/>
      <c r="D49" s="57"/>
      <c r="E49" s="21"/>
      <c r="F49" s="20"/>
      <c r="G49" s="20"/>
    </row>
    <row r="50" spans="1:7" x14ac:dyDescent="0.25">
      <c r="A50" s="51" t="s">
        <v>24</v>
      </c>
      <c r="B50" s="52"/>
      <c r="C50" s="52"/>
      <c r="D50" s="53"/>
      <c r="E50" s="9">
        <f>SUM(E19:E49)</f>
        <v>3354431.58</v>
      </c>
      <c r="F50" s="6"/>
      <c r="G50" s="6"/>
    </row>
  </sheetData>
  <mergeCells count="39">
    <mergeCell ref="B48:D48"/>
    <mergeCell ref="B44:D44"/>
    <mergeCell ref="B23:D23"/>
    <mergeCell ref="B24:D24"/>
    <mergeCell ref="B31:D31"/>
    <mergeCell ref="B25:D25"/>
    <mergeCell ref="B47:D47"/>
    <mergeCell ref="B39:D39"/>
    <mergeCell ref="B30:D30"/>
    <mergeCell ref="B38:D38"/>
    <mergeCell ref="A50:D50"/>
    <mergeCell ref="B35:D35"/>
    <mergeCell ref="B42:D42"/>
    <mergeCell ref="B26:D26"/>
    <mergeCell ref="B29:D29"/>
    <mergeCell ref="B32:D32"/>
    <mergeCell ref="B33:D33"/>
    <mergeCell ref="B34:D34"/>
    <mergeCell ref="B49:D49"/>
    <mergeCell ref="B43:D43"/>
    <mergeCell ref="B27:D27"/>
    <mergeCell ref="B28:D28"/>
    <mergeCell ref="B37:D37"/>
    <mergeCell ref="B46:D46"/>
    <mergeCell ref="B45:D45"/>
    <mergeCell ref="B36:D36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0"/>
  <sheetViews>
    <sheetView topLeftCell="A11" zoomScaleNormal="100" workbookViewId="0">
      <selection activeCell="E69" sqref="E69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5" customWidth="1"/>
    <col min="4" max="4" width="41.7109375" style="12" customWidth="1"/>
    <col min="5" max="5" width="20.85546875" style="25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4"/>
      <c r="D1" s="31"/>
    </row>
    <row r="3" spans="1:5" ht="18.75" x14ac:dyDescent="0.25">
      <c r="B3" s="1"/>
      <c r="C3" s="26"/>
      <c r="D3" s="4" t="s">
        <v>1</v>
      </c>
    </row>
    <row r="4" spans="1:5" ht="15.75" x14ac:dyDescent="0.25">
      <c r="B4" s="13" t="s">
        <v>30</v>
      </c>
      <c r="C4" s="35"/>
      <c r="D4" s="32"/>
      <c r="E4" s="34" t="s">
        <v>54</v>
      </c>
    </row>
    <row r="5" spans="1:5" ht="15.75" x14ac:dyDescent="0.25">
      <c r="B5" s="12"/>
      <c r="C5" s="35"/>
      <c r="D5" s="13"/>
      <c r="E5" s="29"/>
    </row>
    <row r="7" spans="1:5" s="3" customFormat="1" x14ac:dyDescent="0.25">
      <c r="A7" s="11" t="s">
        <v>31</v>
      </c>
      <c r="B7" s="11" t="s">
        <v>26</v>
      </c>
      <c r="C7" s="30" t="s">
        <v>27</v>
      </c>
      <c r="D7" s="33" t="s">
        <v>28</v>
      </c>
      <c r="E7" s="30" t="s">
        <v>29</v>
      </c>
    </row>
    <row r="8" spans="1:5" s="20" customFormat="1" ht="15" customHeight="1" x14ac:dyDescent="0.25">
      <c r="A8" s="39">
        <v>1</v>
      </c>
      <c r="B8" s="40" t="s">
        <v>50</v>
      </c>
      <c r="C8" s="39" t="s">
        <v>46</v>
      </c>
      <c r="D8" s="41" t="s">
        <v>45</v>
      </c>
      <c r="E8" s="21">
        <v>6</v>
      </c>
    </row>
    <row r="9" spans="1:5" s="20" customFormat="1" ht="15" hidden="1" customHeight="1" x14ac:dyDescent="0.25">
      <c r="A9" s="39"/>
      <c r="B9" s="40"/>
      <c r="C9" s="39"/>
      <c r="D9" s="62" t="s">
        <v>55</v>
      </c>
      <c r="E9" s="66">
        <v>11748</v>
      </c>
    </row>
    <row r="10" spans="1:5" s="20" customFormat="1" ht="15" hidden="1" customHeight="1" x14ac:dyDescent="0.25">
      <c r="A10" s="39"/>
      <c r="B10" s="40"/>
      <c r="C10" s="39"/>
      <c r="D10" s="62" t="s">
        <v>55</v>
      </c>
      <c r="E10" s="66">
        <v>3450</v>
      </c>
    </row>
    <row r="11" spans="1:5" s="20" customFormat="1" ht="15" customHeight="1" x14ac:dyDescent="0.25">
      <c r="A11" s="23"/>
      <c r="B11" s="63"/>
      <c r="C11" s="23"/>
      <c r="D11" s="41" t="s">
        <v>55</v>
      </c>
      <c r="E11" s="69">
        <f>SUM(E9:E10)</f>
        <v>15198</v>
      </c>
    </row>
    <row r="12" spans="1:5" s="20" customFormat="1" ht="15" hidden="1" customHeight="1" x14ac:dyDescent="0.25">
      <c r="A12" s="23"/>
      <c r="B12" s="64"/>
      <c r="C12" s="23"/>
      <c r="D12" s="41" t="s">
        <v>56</v>
      </c>
      <c r="E12" s="69">
        <v>66000</v>
      </c>
    </row>
    <row r="13" spans="1:5" s="20" customFormat="1" ht="15" hidden="1" customHeight="1" x14ac:dyDescent="0.25">
      <c r="A13" s="23"/>
      <c r="B13" s="64"/>
      <c r="C13" s="23"/>
      <c r="D13" s="41" t="s">
        <v>56</v>
      </c>
      <c r="E13" s="69">
        <v>22440</v>
      </c>
    </row>
    <row r="14" spans="1:5" x14ac:dyDescent="0.25">
      <c r="A14" s="23"/>
      <c r="B14" s="23"/>
      <c r="C14" s="23"/>
      <c r="D14" s="41" t="s">
        <v>56</v>
      </c>
      <c r="E14" s="69">
        <f>SUM(E12:E13)</f>
        <v>88440</v>
      </c>
    </row>
    <row r="15" spans="1:5" x14ac:dyDescent="0.25">
      <c r="A15" s="23"/>
      <c r="B15" s="23"/>
      <c r="C15" s="23"/>
      <c r="D15" s="41" t="s">
        <v>57</v>
      </c>
      <c r="E15" s="69">
        <v>19000</v>
      </c>
    </row>
    <row r="16" spans="1:5" x14ac:dyDescent="0.25">
      <c r="A16" s="23"/>
      <c r="B16" s="23"/>
      <c r="C16" s="23"/>
      <c r="D16" s="41" t="s">
        <v>58</v>
      </c>
      <c r="E16" s="69">
        <v>16000</v>
      </c>
    </row>
    <row r="17" spans="1:5" x14ac:dyDescent="0.25">
      <c r="A17" s="23"/>
      <c r="B17" s="23"/>
      <c r="C17" s="23"/>
      <c r="D17" s="41" t="s">
        <v>59</v>
      </c>
      <c r="E17" s="69">
        <v>33360</v>
      </c>
    </row>
    <row r="18" spans="1:5" x14ac:dyDescent="0.25">
      <c r="A18" s="23"/>
      <c r="B18" s="23"/>
      <c r="C18" s="23"/>
      <c r="D18" s="41" t="s">
        <v>60</v>
      </c>
      <c r="E18" s="69">
        <v>47400</v>
      </c>
    </row>
    <row r="19" spans="1:5" x14ac:dyDescent="0.25">
      <c r="A19" s="23"/>
      <c r="B19" s="23"/>
      <c r="C19" s="23"/>
      <c r="D19" s="41" t="s">
        <v>61</v>
      </c>
      <c r="E19" s="69">
        <v>8760</v>
      </c>
    </row>
    <row r="20" spans="1:5" x14ac:dyDescent="0.25">
      <c r="A20" s="23"/>
      <c r="B20" s="23"/>
      <c r="C20" s="23"/>
      <c r="D20" s="41" t="s">
        <v>62</v>
      </c>
      <c r="E20" s="69">
        <v>37665.599999999999</v>
      </c>
    </row>
    <row r="21" spans="1:5" hidden="1" x14ac:dyDescent="0.25">
      <c r="A21" s="5"/>
      <c r="B21" s="5"/>
      <c r="C21" s="42"/>
      <c r="D21" s="41" t="s">
        <v>63</v>
      </c>
      <c r="E21" s="69">
        <v>1200</v>
      </c>
    </row>
    <row r="22" spans="1:5" hidden="1" x14ac:dyDescent="0.25">
      <c r="A22" s="44"/>
      <c r="B22" s="44"/>
      <c r="C22" s="45"/>
      <c r="D22" s="41" t="s">
        <v>63</v>
      </c>
      <c r="E22" s="69">
        <v>24600</v>
      </c>
    </row>
    <row r="23" spans="1:5" hidden="1" x14ac:dyDescent="0.25">
      <c r="A23" s="5"/>
      <c r="B23" s="5"/>
      <c r="C23" s="42"/>
      <c r="D23" s="41" t="s">
        <v>63</v>
      </c>
      <c r="E23" s="69">
        <v>3600</v>
      </c>
    </row>
    <row r="24" spans="1:5" hidden="1" x14ac:dyDescent="0.25">
      <c r="A24" s="5"/>
      <c r="B24" s="5"/>
      <c r="C24" s="42"/>
      <c r="D24" s="41" t="s">
        <v>63</v>
      </c>
      <c r="E24" s="69">
        <v>4800</v>
      </c>
    </row>
    <row r="25" spans="1:5" x14ac:dyDescent="0.25">
      <c r="A25" s="5"/>
      <c r="B25" s="5"/>
      <c r="C25" s="42"/>
      <c r="D25" s="41" t="s">
        <v>63</v>
      </c>
      <c r="E25" s="69">
        <f>SUM(E21:E24)</f>
        <v>34200</v>
      </c>
    </row>
    <row r="26" spans="1:5" x14ac:dyDescent="0.25">
      <c r="A26" s="5"/>
      <c r="B26" s="5"/>
      <c r="C26" s="42"/>
      <c r="D26" s="41" t="s">
        <v>64</v>
      </c>
      <c r="E26" s="69">
        <v>46980</v>
      </c>
    </row>
    <row r="27" spans="1:5" hidden="1" x14ac:dyDescent="0.25">
      <c r="A27" s="5"/>
      <c r="B27" s="5"/>
      <c r="C27" s="42"/>
      <c r="D27" s="41"/>
      <c r="E27" s="69"/>
    </row>
    <row r="28" spans="1:5" hidden="1" x14ac:dyDescent="0.25">
      <c r="A28" s="5"/>
      <c r="B28" s="5"/>
      <c r="C28" s="42"/>
      <c r="D28" s="41" t="s">
        <v>65</v>
      </c>
      <c r="E28" s="69">
        <v>37540.800000000003</v>
      </c>
    </row>
    <row r="29" spans="1:5" hidden="1" x14ac:dyDescent="0.25">
      <c r="A29" s="5"/>
      <c r="B29" s="5"/>
      <c r="C29" s="42"/>
      <c r="D29" s="41" t="s">
        <v>65</v>
      </c>
      <c r="E29" s="69">
        <v>15228</v>
      </c>
    </row>
    <row r="30" spans="1:5" hidden="1" x14ac:dyDescent="0.25">
      <c r="A30" s="5"/>
      <c r="B30" s="5"/>
      <c r="C30" s="42"/>
      <c r="D30" s="41" t="s">
        <v>65</v>
      </c>
      <c r="E30" s="69">
        <v>44302.879999999997</v>
      </c>
    </row>
    <row r="31" spans="1:5" hidden="1" x14ac:dyDescent="0.25">
      <c r="A31" s="5"/>
      <c r="B31" s="5"/>
      <c r="C31" s="42"/>
      <c r="D31" s="41" t="s">
        <v>65</v>
      </c>
      <c r="E31" s="69">
        <v>15000</v>
      </c>
    </row>
    <row r="32" spans="1:5" hidden="1" x14ac:dyDescent="0.25">
      <c r="A32" s="5"/>
      <c r="B32" s="5"/>
      <c r="C32" s="42"/>
      <c r="D32" s="41" t="s">
        <v>65</v>
      </c>
      <c r="E32" s="69">
        <v>30672</v>
      </c>
    </row>
    <row r="33" spans="1:5" x14ac:dyDescent="0.25">
      <c r="A33" s="5"/>
      <c r="B33" s="5"/>
      <c r="C33" s="42"/>
      <c r="D33" s="41" t="s">
        <v>65</v>
      </c>
      <c r="E33" s="69">
        <f>SUM(E28:E32)</f>
        <v>142743.67999999999</v>
      </c>
    </row>
    <row r="34" spans="1:5" hidden="1" x14ac:dyDescent="0.25">
      <c r="A34" s="5"/>
      <c r="B34" s="5"/>
      <c r="C34" s="42"/>
      <c r="D34" s="41" t="s">
        <v>66</v>
      </c>
      <c r="E34" s="69">
        <v>324000</v>
      </c>
    </row>
    <row r="35" spans="1:5" hidden="1" x14ac:dyDescent="0.25">
      <c r="A35" s="5"/>
      <c r="B35" s="5"/>
      <c r="C35" s="42"/>
      <c r="D35" s="41" t="s">
        <v>66</v>
      </c>
      <c r="E35" s="69">
        <v>324000</v>
      </c>
    </row>
    <row r="36" spans="1:5" x14ac:dyDescent="0.25">
      <c r="A36" s="5"/>
      <c r="B36" s="5"/>
      <c r="C36" s="42"/>
      <c r="D36" s="41" t="s">
        <v>66</v>
      </c>
      <c r="E36" s="69">
        <f>SUM(E34:E35)</f>
        <v>648000</v>
      </c>
    </row>
    <row r="37" spans="1:5" x14ac:dyDescent="0.25">
      <c r="A37" s="5"/>
      <c r="B37" s="5"/>
      <c r="C37" s="42"/>
      <c r="D37" s="41" t="s">
        <v>67</v>
      </c>
      <c r="E37" s="69">
        <v>50520</v>
      </c>
    </row>
    <row r="38" spans="1:5" hidden="1" x14ac:dyDescent="0.25">
      <c r="A38" s="5"/>
      <c r="B38" s="5"/>
      <c r="C38" s="42"/>
      <c r="D38" s="41"/>
      <c r="E38" s="69"/>
    </row>
    <row r="39" spans="1:5" hidden="1" x14ac:dyDescent="0.25">
      <c r="A39" s="5"/>
      <c r="B39" s="5"/>
      <c r="C39" s="42"/>
      <c r="D39" s="41" t="s">
        <v>68</v>
      </c>
      <c r="E39" s="69">
        <v>75359.210000000006</v>
      </c>
    </row>
    <row r="40" spans="1:5" hidden="1" x14ac:dyDescent="0.25">
      <c r="A40" s="5"/>
      <c r="B40" s="5"/>
      <c r="C40" s="42"/>
      <c r="D40" s="41" t="s">
        <v>68</v>
      </c>
      <c r="E40" s="69">
        <v>220</v>
      </c>
    </row>
    <row r="41" spans="1:5" hidden="1" x14ac:dyDescent="0.25">
      <c r="A41" s="5"/>
      <c r="B41" s="5"/>
      <c r="C41" s="42"/>
      <c r="D41" s="41" t="s">
        <v>68</v>
      </c>
      <c r="E41" s="69">
        <v>142592.32999999999</v>
      </c>
    </row>
    <row r="42" spans="1:5" hidden="1" x14ac:dyDescent="0.25">
      <c r="A42" s="5"/>
      <c r="B42" s="5"/>
      <c r="C42" s="42"/>
      <c r="D42" s="41" t="s">
        <v>68</v>
      </c>
      <c r="E42" s="69">
        <v>3843.32</v>
      </c>
    </row>
    <row r="43" spans="1:5" hidden="1" x14ac:dyDescent="0.25">
      <c r="A43" s="5"/>
      <c r="B43" s="5"/>
      <c r="C43" s="42"/>
      <c r="D43" s="41" t="s">
        <v>68</v>
      </c>
      <c r="E43" s="69">
        <v>20242.23</v>
      </c>
    </row>
    <row r="44" spans="1:5" hidden="1" x14ac:dyDescent="0.25">
      <c r="A44" s="5"/>
      <c r="B44" s="5"/>
      <c r="C44" s="42"/>
      <c r="D44" s="41" t="s">
        <v>68</v>
      </c>
      <c r="E44" s="69">
        <v>135.74</v>
      </c>
    </row>
    <row r="45" spans="1:5" x14ac:dyDescent="0.25">
      <c r="A45" s="5"/>
      <c r="B45" s="5"/>
      <c r="C45" s="42"/>
      <c r="D45" s="41" t="s">
        <v>68</v>
      </c>
      <c r="E45" s="69">
        <f>SUM(E39:E44)</f>
        <v>242392.83</v>
      </c>
    </row>
    <row r="46" spans="1:5" x14ac:dyDescent="0.25">
      <c r="A46" s="5"/>
      <c r="B46" s="5"/>
      <c r="C46" s="42"/>
      <c r="D46" s="41" t="s">
        <v>69</v>
      </c>
      <c r="E46" s="69">
        <v>60600</v>
      </c>
    </row>
    <row r="47" spans="1:5" x14ac:dyDescent="0.25">
      <c r="A47" s="5"/>
      <c r="B47" s="5"/>
      <c r="C47" s="42"/>
      <c r="D47" s="41" t="s">
        <v>70</v>
      </c>
      <c r="E47" s="68">
        <v>43908</v>
      </c>
    </row>
    <row r="48" spans="1:5" x14ac:dyDescent="0.25">
      <c r="A48" s="5"/>
      <c r="B48" s="5"/>
      <c r="C48" s="42"/>
      <c r="D48" s="43"/>
      <c r="E48" s="65">
        <f>+E11+E14+E15+E16+E17+E18+E19+E20+E25+E26+E33+E36+E37+E45+E46+E47</f>
        <v>1535168.11</v>
      </c>
    </row>
    <row r="49" spans="1:5" x14ac:dyDescent="0.25">
      <c r="A49" s="5"/>
      <c r="B49" s="5">
        <v>931</v>
      </c>
      <c r="C49" s="42" t="s">
        <v>71</v>
      </c>
      <c r="D49" s="43" t="s">
        <v>72</v>
      </c>
      <c r="E49" s="67">
        <v>202206.73</v>
      </c>
    </row>
    <row r="50" spans="1:5" x14ac:dyDescent="0.25">
      <c r="A50" s="5"/>
      <c r="B50" s="5" t="s">
        <v>77</v>
      </c>
      <c r="C50" s="42" t="s">
        <v>73</v>
      </c>
      <c r="D50" s="43" t="s">
        <v>74</v>
      </c>
      <c r="E50" s="68">
        <v>128049.60000000001</v>
      </c>
    </row>
    <row r="51" spans="1:5" x14ac:dyDescent="0.25">
      <c r="A51" s="5"/>
      <c r="B51" s="5"/>
      <c r="C51" s="42"/>
      <c r="D51" s="43" t="s">
        <v>75</v>
      </c>
      <c r="E51" s="68">
        <v>113700</v>
      </c>
    </row>
    <row r="52" spans="1:5" x14ac:dyDescent="0.25">
      <c r="A52" s="5"/>
      <c r="B52" s="5"/>
      <c r="C52" s="42"/>
      <c r="D52" s="43"/>
      <c r="E52" s="67">
        <f>SUM(E50:E51)</f>
        <v>241749.6</v>
      </c>
    </row>
    <row r="53" spans="1:5" x14ac:dyDescent="0.25">
      <c r="A53" s="5"/>
      <c r="B53" s="5" t="s">
        <v>78</v>
      </c>
      <c r="C53" s="42" t="s">
        <v>76</v>
      </c>
      <c r="D53" s="43" t="s">
        <v>79</v>
      </c>
      <c r="E53" s="68">
        <f>10184.02+8307.2+2190.96+22752.4+10655.26+2268.29+8307.2+9170.85+2123.51+2167.33+11152.68+22752.4+8307.2</f>
        <v>120339.3</v>
      </c>
    </row>
    <row r="54" spans="1:5" x14ac:dyDescent="0.25">
      <c r="A54" s="5"/>
      <c r="B54" s="5"/>
      <c r="C54" s="42"/>
      <c r="D54" s="43" t="s">
        <v>80</v>
      </c>
      <c r="E54" s="68">
        <f>12942.6+14429.25</f>
        <v>27371.85</v>
      </c>
    </row>
    <row r="55" spans="1:5" x14ac:dyDescent="0.25">
      <c r="A55" s="5"/>
      <c r="B55" s="5"/>
      <c r="C55" s="42"/>
      <c r="D55" s="43" t="s">
        <v>81</v>
      </c>
      <c r="E55" s="68">
        <f>59500+4104+22380+16610+7590+27926+4320+26624+15290+11196.9+22715.6+18048+15851+16390</f>
        <v>268545.5</v>
      </c>
    </row>
    <row r="56" spans="1:5" x14ac:dyDescent="0.25">
      <c r="A56" s="5"/>
      <c r="B56" s="5"/>
      <c r="C56" s="42"/>
      <c r="D56" s="43" t="s">
        <v>82</v>
      </c>
      <c r="E56" s="68">
        <v>8213.0400000000009</v>
      </c>
    </row>
    <row r="57" spans="1:5" x14ac:dyDescent="0.25">
      <c r="A57" s="5"/>
      <c r="B57" s="5"/>
      <c r="C57" s="42"/>
      <c r="D57" s="43"/>
      <c r="E57" s="67">
        <f>SUM(E53:E56)</f>
        <v>424469.69</v>
      </c>
    </row>
    <row r="58" spans="1:5" x14ac:dyDescent="0.25">
      <c r="A58" s="5"/>
      <c r="B58" s="5" t="s">
        <v>50</v>
      </c>
      <c r="C58" s="42" t="s">
        <v>83</v>
      </c>
      <c r="D58" s="43" t="s">
        <v>84</v>
      </c>
      <c r="E58" s="68">
        <v>1872</v>
      </c>
    </row>
    <row r="59" spans="1:5" x14ac:dyDescent="0.25">
      <c r="A59" s="5"/>
      <c r="B59" s="5"/>
      <c r="C59" s="42"/>
      <c r="D59" s="43" t="s">
        <v>85</v>
      </c>
      <c r="E59" s="68">
        <v>5412</v>
      </c>
    </row>
    <row r="60" spans="1:5" x14ac:dyDescent="0.25">
      <c r="A60" s="5"/>
      <c r="B60" s="5"/>
      <c r="C60" s="42"/>
      <c r="D60" s="43" t="s">
        <v>86</v>
      </c>
      <c r="E60" s="68">
        <v>12485</v>
      </c>
    </row>
    <row r="61" spans="1:5" x14ac:dyDescent="0.25">
      <c r="A61" s="5"/>
      <c r="B61" s="5"/>
      <c r="C61" s="42"/>
      <c r="D61" s="43" t="s">
        <v>87</v>
      </c>
      <c r="E61" s="68">
        <v>14616</v>
      </c>
    </row>
    <row r="62" spans="1:5" x14ac:dyDescent="0.25">
      <c r="A62" s="5"/>
      <c r="B62" s="5"/>
      <c r="C62" s="42"/>
      <c r="D62" s="43" t="s">
        <v>88</v>
      </c>
      <c r="E62" s="68">
        <v>16800</v>
      </c>
    </row>
    <row r="63" spans="1:5" x14ac:dyDescent="0.25">
      <c r="A63" s="5"/>
      <c r="B63" s="5"/>
      <c r="C63" s="42"/>
      <c r="D63" s="43"/>
      <c r="E63" s="67">
        <f>SUM(E58:E62)</f>
        <v>51185</v>
      </c>
    </row>
    <row r="64" spans="1:5" x14ac:dyDescent="0.25">
      <c r="A64" s="5"/>
      <c r="B64" s="5" t="s">
        <v>89</v>
      </c>
      <c r="C64" s="42" t="s">
        <v>90</v>
      </c>
      <c r="D64" s="43" t="s">
        <v>91</v>
      </c>
      <c r="E64" s="68">
        <v>7425</v>
      </c>
    </row>
    <row r="65" spans="1:5" x14ac:dyDescent="0.25">
      <c r="A65" s="5"/>
      <c r="B65" s="5"/>
      <c r="C65" s="42"/>
      <c r="D65" s="43" t="s">
        <v>92</v>
      </c>
      <c r="E65" s="68">
        <f>9350+9350</f>
        <v>18700</v>
      </c>
    </row>
    <row r="66" spans="1:5" x14ac:dyDescent="0.25">
      <c r="A66" s="5"/>
      <c r="B66" s="5"/>
      <c r="C66" s="42"/>
      <c r="D66" s="43"/>
      <c r="E66" s="67">
        <f>SUM(E64:E65)</f>
        <v>26125</v>
      </c>
    </row>
    <row r="67" spans="1:5" x14ac:dyDescent="0.25">
      <c r="A67" s="5"/>
      <c r="B67" s="5" t="s">
        <v>94</v>
      </c>
      <c r="C67" s="42" t="s">
        <v>93</v>
      </c>
      <c r="D67" s="43" t="s">
        <v>95</v>
      </c>
      <c r="E67" s="67">
        <v>393232.62</v>
      </c>
    </row>
    <row r="68" spans="1:5" s="20" customFormat="1" x14ac:dyDescent="0.25">
      <c r="A68" s="5"/>
      <c r="B68" s="5"/>
      <c r="C68" s="42"/>
      <c r="D68" s="43"/>
      <c r="E68" s="68"/>
    </row>
    <row r="69" spans="1:5" x14ac:dyDescent="0.25">
      <c r="A69" s="5"/>
      <c r="B69" s="5"/>
      <c r="C69" s="42"/>
      <c r="D69" s="43"/>
      <c r="E69" s="67">
        <f>+E8+E48+E52+E57+E63+E66+E67+E49</f>
        <v>2874142.7500000005</v>
      </c>
    </row>
    <row r="70" spans="1:5" x14ac:dyDescent="0.25">
      <c r="A70" s="5"/>
      <c r="B70" s="5"/>
      <c r="C70" s="42"/>
      <c r="D70" s="43"/>
      <c r="E70" s="68"/>
    </row>
    <row r="71" spans="1:5" x14ac:dyDescent="0.25">
      <c r="A71" s="5"/>
      <c r="B71" s="5"/>
      <c r="C71" s="42"/>
      <c r="D71" s="43"/>
      <c r="E71" s="68"/>
    </row>
    <row r="72" spans="1:5" x14ac:dyDescent="0.25">
      <c r="A72" s="5"/>
      <c r="B72" s="5"/>
      <c r="C72" s="42"/>
      <c r="D72" s="43"/>
      <c r="E72" s="68"/>
    </row>
    <row r="73" spans="1:5" x14ac:dyDescent="0.25">
      <c r="A73" s="5"/>
      <c r="B73" s="5"/>
      <c r="C73" s="42"/>
      <c r="D73" s="43"/>
      <c r="E73" s="68"/>
    </row>
    <row r="74" spans="1:5" x14ac:dyDescent="0.25">
      <c r="A74" s="5"/>
      <c r="B74" s="5"/>
      <c r="C74" s="42"/>
      <c r="D74" s="43"/>
      <c r="E74" s="68"/>
    </row>
    <row r="75" spans="1:5" x14ac:dyDescent="0.25">
      <c r="A75" s="5"/>
      <c r="B75" s="5"/>
      <c r="C75" s="42"/>
      <c r="D75" s="43"/>
      <c r="E75" s="68"/>
    </row>
    <row r="76" spans="1:5" x14ac:dyDescent="0.25">
      <c r="A76" s="5"/>
      <c r="B76" s="5"/>
      <c r="C76" s="42"/>
      <c r="D76" s="43"/>
      <c r="E76" s="68"/>
    </row>
    <row r="77" spans="1:5" x14ac:dyDescent="0.25">
      <c r="A77" s="5"/>
      <c r="B77" s="5"/>
      <c r="C77" s="42"/>
      <c r="D77" s="43"/>
      <c r="E77" s="68"/>
    </row>
    <row r="78" spans="1:5" x14ac:dyDescent="0.25">
      <c r="A78" s="5"/>
      <c r="B78" s="5"/>
      <c r="C78" s="42"/>
      <c r="D78" s="43"/>
      <c r="E78" s="68"/>
    </row>
    <row r="79" spans="1:5" x14ac:dyDescent="0.25">
      <c r="A79" s="5"/>
      <c r="B79" s="5"/>
      <c r="C79" s="42"/>
      <c r="D79" s="43"/>
      <c r="E79" s="68"/>
    </row>
    <row r="80" spans="1:5" x14ac:dyDescent="0.25">
      <c r="A80" s="5"/>
      <c r="B80" s="5"/>
      <c r="C80" s="42"/>
      <c r="D80" s="43"/>
      <c r="E80" s="68"/>
    </row>
  </sheetData>
  <autoFilter ref="A7:E13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2025-11-26T13:56:37Z</dcterms:modified>
</cp:coreProperties>
</file>