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9" i="2" l="1"/>
  <c r="E38" i="2"/>
  <c r="E34" i="2"/>
  <c r="E26" i="2"/>
  <c r="E21" i="2"/>
  <c r="E17" i="2"/>
  <c r="E10" i="1"/>
  <c r="E25" i="1"/>
  <c r="E8" i="2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<sst xmlns="http://schemas.openxmlformats.org/spreadsheetml/2006/main" count="98" uniqueCount="89">
  <si>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</si>
  <si>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</si>
  <si>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</si>
  <si>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</si>
  <si>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</si>
  <si>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</si>
  <si>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</si>
  <si>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</si>
  <si>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</si>
  <si>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</si>
  <si>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</si>
  <si>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</si>
  <si>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</si>
  <si>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</si>
  <si>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</si>
  <si>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</si>
  <si>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</si>
  <si>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</si>
  <si>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</si>
  <si>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</si>
  <si>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</si>
  <si>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</si>
  <si>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</si>
  <si>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</si>
  <si>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</si>
  <si>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</si>
  <si>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</si>
  <si>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</si>
  <si>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</si>
  <si>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</si>
  <si>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</si>
  <si>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</si>
  <si>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</si>
  <si>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</si>
  <si>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</si>
  <si>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</si>
  <si>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</si>
  <si>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</si>
  <si>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</si>
  <si>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</si>
  <si>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</si>
  <si>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</si>
  <si>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</si>
  <si>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</si>
  <si>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</si>
  <si>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</si>
  <si>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</si>
  <si>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</si>
  <si>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</si>
  <si>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</si>
  <si>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</si>
  <si>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</si>
  <si>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</si>
  <si>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04.02.2026.</t>
  </si>
  <si>
    <t>05.02.2026.</t>
  </si>
  <si>
    <t>TELEKOM</t>
  </si>
  <si>
    <t xml:space="preserve">LEK </t>
  </si>
  <si>
    <t>O71</t>
  </si>
  <si>
    <t>AMICUS</t>
  </si>
  <si>
    <t>BEOHEM</t>
  </si>
  <si>
    <t>ECOTRADE</t>
  </si>
  <si>
    <t>FARMALOGIST</t>
  </si>
  <si>
    <t>PHOENIX PHARMA</t>
  </si>
  <si>
    <t>SIPHARMA TRADING</t>
  </si>
  <si>
    <t>VEGA DOO</t>
  </si>
  <si>
    <t>CITOSTATIK</t>
  </si>
  <si>
    <t>O73</t>
  </si>
  <si>
    <t>INOPHARM</t>
  </si>
  <si>
    <t>LEK SA C LISTE</t>
  </si>
  <si>
    <t>O74</t>
  </si>
  <si>
    <t>O78</t>
  </si>
  <si>
    <t>IMPLATANTI</t>
  </si>
  <si>
    <t>LABO MED</t>
  </si>
  <si>
    <t xml:space="preserve">O7C </t>
  </si>
  <si>
    <t>ENERGENTI</t>
  </si>
  <si>
    <t>EPS BEOGRAD</t>
  </si>
  <si>
    <t xml:space="preserve">SRBIJA GAS </t>
  </si>
  <si>
    <t>O85</t>
  </si>
  <si>
    <t>SANITETSKI</t>
  </si>
  <si>
    <t>FLORA KOMERC</t>
  </si>
  <si>
    <t>FUTURE PHARM</t>
  </si>
  <si>
    <t>LAYON</t>
  </si>
  <si>
    <t>PROFESIONAL MEDIC</t>
  </si>
  <si>
    <t>ZOREX PHARMA</t>
  </si>
  <si>
    <t>O86</t>
  </si>
  <si>
    <t>REAGENSI</t>
  </si>
  <si>
    <t>MAY MEDICA</t>
  </si>
  <si>
    <t>YUNYCOM</t>
  </si>
  <si>
    <t>LABTEH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</si>
</sst>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J19" sqref="J19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5" t="s">
        <v>3</v>
      </c>
      <c r="B7" s="56"/>
      <c r="C7" s="57"/>
      <c r="D7" s="10" t="s">
        <v>54</v>
      </c>
      <c r="E7" s="9">
        <f>+E15</f>
        <v>819283.27999999933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852484.78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>
        <f>128889.26+2002947.11+7045343.82</f>
        <v>9177180.1900000013</v>
      </c>
      <c r="F10" s="16"/>
      <c r="G10" s="16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4400</v>
      </c>
      <c r="F11" s="16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6"/>
      <c r="G12" s="16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/>
    </row>
    <row r="14" spans="1:9" x14ac:dyDescent="0.25">
      <c r="A14" s="26">
        <v>7</v>
      </c>
      <c r="B14" s="52" t="s">
        <v>25</v>
      </c>
      <c r="C14" s="53"/>
      <c r="D14" s="54"/>
      <c r="E14" s="7">
        <f>+E50</f>
        <v>9214781.6900000013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819283.27999999933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1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1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1"/>
      <c r="F21" s="16"/>
      <c r="G21"/>
    </row>
    <row r="22" spans="1:9" x14ac:dyDescent="0.25">
      <c r="A22" s="2">
        <v>4</v>
      </c>
      <c r="B22" s="46" t="s">
        <v>13</v>
      </c>
      <c r="C22" s="47"/>
      <c r="D22" s="47"/>
      <c r="E22" s="31">
        <v>2002947.11</v>
      </c>
      <c r="F22" s="16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1">
        <v>2594082.5</v>
      </c>
      <c r="F23"/>
      <c r="G23"/>
      <c r="H23"/>
    </row>
    <row r="24" spans="1:9" x14ac:dyDescent="0.25">
      <c r="A24" s="2">
        <v>6</v>
      </c>
      <c r="B24" s="46" t="s">
        <v>15</v>
      </c>
      <c r="C24" s="47"/>
      <c r="D24" s="47"/>
      <c r="E24" s="32"/>
      <c r="F24"/>
      <c r="G24" s="16"/>
      <c r="H24"/>
    </row>
    <row r="25" spans="1:9" x14ac:dyDescent="0.25">
      <c r="A25" s="2">
        <v>7</v>
      </c>
      <c r="B25" s="46" t="s">
        <v>16</v>
      </c>
      <c r="C25" s="47"/>
      <c r="D25" s="47"/>
      <c r="E25" s="31">
        <f>6+1596.55+131918.48</f>
        <v>133521.03</v>
      </c>
      <c r="F25" s="16"/>
      <c r="G25" s="6"/>
      <c r="H25"/>
      <c r="I25" s="6"/>
    </row>
    <row r="26" spans="1:9" x14ac:dyDescent="0.25">
      <c r="A26" s="2">
        <v>8</v>
      </c>
      <c r="B26" s="46" t="s">
        <v>17</v>
      </c>
      <c r="C26" s="47"/>
      <c r="D26" s="47"/>
      <c r="E26" s="31">
        <v>2812579.46</v>
      </c>
      <c r="F26"/>
      <c r="H26"/>
    </row>
    <row r="27" spans="1:9" x14ac:dyDescent="0.25">
      <c r="A27" s="2">
        <v>9</v>
      </c>
      <c r="B27" s="46" t="s">
        <v>18</v>
      </c>
      <c r="C27" s="47"/>
      <c r="D27" s="48"/>
      <c r="E27" s="31">
        <v>584520.67000000004</v>
      </c>
      <c r="F27"/>
    </row>
    <row r="28" spans="1:9" x14ac:dyDescent="0.25">
      <c r="A28" s="2">
        <v>10</v>
      </c>
      <c r="B28" s="46" t="s">
        <v>19</v>
      </c>
      <c r="C28" s="47"/>
      <c r="D28" s="48"/>
      <c r="E28" s="31"/>
      <c r="F28"/>
      <c r="H28" s="6"/>
    </row>
    <row r="29" spans="1:9" x14ac:dyDescent="0.25">
      <c r="A29" s="2">
        <v>11</v>
      </c>
      <c r="B29" s="46" t="s">
        <v>20</v>
      </c>
      <c r="C29" s="47"/>
      <c r="D29" s="47"/>
      <c r="E29" s="32">
        <v>231248.9</v>
      </c>
      <c r="F29"/>
    </row>
    <row r="30" spans="1:9" x14ac:dyDescent="0.25">
      <c r="A30" s="2">
        <v>12</v>
      </c>
      <c r="B30" s="46" t="s">
        <v>41</v>
      </c>
      <c r="C30" s="47"/>
      <c r="D30" s="47"/>
      <c r="E30" s="32">
        <v>727768.15</v>
      </c>
      <c r="F30" s="18"/>
    </row>
    <row r="31" spans="1:9" x14ac:dyDescent="0.25">
      <c r="A31" s="2">
        <v>13</v>
      </c>
      <c r="B31" s="46" t="s">
        <v>46</v>
      </c>
      <c r="C31" s="47"/>
      <c r="D31" s="48"/>
      <c r="E31" s="32"/>
      <c r="F31" s="18"/>
    </row>
    <row r="32" spans="1:9" x14ac:dyDescent="0.25">
      <c r="A32" s="2">
        <v>14</v>
      </c>
      <c r="B32" s="46" t="s">
        <v>21</v>
      </c>
      <c r="C32" s="47"/>
      <c r="D32" s="47"/>
      <c r="E32" s="32"/>
      <c r="F32"/>
    </row>
    <row r="33" spans="1:7" x14ac:dyDescent="0.25">
      <c r="A33" s="2">
        <v>15</v>
      </c>
      <c r="B33" s="46" t="s">
        <v>22</v>
      </c>
      <c r="C33" s="47"/>
      <c r="D33" s="47"/>
      <c r="E33" s="32">
        <v>38868</v>
      </c>
      <c r="F33"/>
    </row>
    <row r="34" spans="1:7" x14ac:dyDescent="0.25">
      <c r="A34" s="2">
        <v>16</v>
      </c>
      <c r="B34" s="46" t="s">
        <v>47</v>
      </c>
      <c r="C34" s="47"/>
      <c r="D34" s="47"/>
      <c r="E34" s="32"/>
      <c r="F34"/>
      <c r="G34"/>
    </row>
    <row r="35" spans="1:7" x14ac:dyDescent="0.25">
      <c r="A35" s="2">
        <v>17</v>
      </c>
      <c r="B35" s="46" t="s">
        <v>23</v>
      </c>
      <c r="C35" s="47"/>
      <c r="D35" s="47"/>
      <c r="E35" s="31"/>
      <c r="F35"/>
      <c r="G35"/>
    </row>
    <row r="36" spans="1:7" x14ac:dyDescent="0.25">
      <c r="A36" s="2">
        <v>18</v>
      </c>
      <c r="B36" s="46" t="s">
        <v>39</v>
      </c>
      <c r="C36" s="47"/>
      <c r="D36" s="47"/>
      <c r="E36" s="31"/>
      <c r="F36" s="18"/>
      <c r="G36" s="18"/>
    </row>
    <row r="37" spans="1:7" x14ac:dyDescent="0.25">
      <c r="A37" s="2">
        <v>19</v>
      </c>
      <c r="B37" s="46" t="s">
        <v>49</v>
      </c>
      <c r="C37" s="47"/>
      <c r="D37" s="48"/>
      <c r="E37" s="31">
        <v>56276.14</v>
      </c>
      <c r="F37" s="12"/>
      <c r="G37" s="12"/>
    </row>
    <row r="38" spans="1:7" ht="15" customHeight="1" x14ac:dyDescent="0.25">
      <c r="A38" s="2">
        <v>20</v>
      </c>
      <c r="B38" s="46" t="s">
        <v>34</v>
      </c>
      <c r="C38" s="47"/>
      <c r="D38" s="48"/>
      <c r="E38" s="31"/>
      <c r="F38" s="12"/>
      <c r="G38" s="12"/>
    </row>
    <row r="39" spans="1:7" x14ac:dyDescent="0.25">
      <c r="A39" s="2">
        <v>21</v>
      </c>
      <c r="B39" s="46" t="s">
        <v>35</v>
      </c>
      <c r="C39" s="47"/>
      <c r="D39" s="4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2" t="s">
        <v>38</v>
      </c>
      <c r="C42" s="53"/>
      <c r="D42" s="54"/>
      <c r="E42" s="33"/>
      <c r="F42"/>
    </row>
    <row r="43" spans="1:7" x14ac:dyDescent="0.25">
      <c r="A43" s="2">
        <v>25</v>
      </c>
      <c r="B43" s="46" t="s">
        <v>43</v>
      </c>
      <c r="C43" s="47"/>
      <c r="D43" s="47"/>
      <c r="E43" s="33"/>
      <c r="F43" s="18"/>
    </row>
    <row r="44" spans="1:7" x14ac:dyDescent="0.25">
      <c r="A44" s="2">
        <v>26</v>
      </c>
      <c r="B44" s="46" t="s">
        <v>40</v>
      </c>
      <c r="C44" s="47"/>
      <c r="D44" s="47"/>
      <c r="E44" s="33"/>
      <c r="F44" s="18"/>
    </row>
    <row r="45" spans="1:7" x14ac:dyDescent="0.25">
      <c r="A45" s="2">
        <v>27</v>
      </c>
      <c r="B45" s="45" t="s">
        <v>36</v>
      </c>
      <c r="C45" s="45"/>
      <c r="D45" s="45"/>
      <c r="E45" s="19"/>
      <c r="F45"/>
      <c r="G45"/>
    </row>
    <row r="46" spans="1:7" x14ac:dyDescent="0.25">
      <c r="A46" s="2">
        <v>28</v>
      </c>
      <c r="B46" s="45" t="s">
        <v>48</v>
      </c>
      <c r="C46" s="45"/>
      <c r="D46" s="45"/>
      <c r="E46" s="19">
        <v>32969.730000000003</v>
      </c>
      <c r="F46" s="18"/>
      <c r="G46" s="18"/>
    </row>
    <row r="47" spans="1:7" x14ac:dyDescent="0.25">
      <c r="A47" s="2">
        <v>29</v>
      </c>
      <c r="B47" s="45" t="s">
        <v>45</v>
      </c>
      <c r="C47" s="45"/>
      <c r="D47" s="45"/>
      <c r="E47" s="19"/>
      <c r="F47" s="18"/>
      <c r="G47" s="18"/>
    </row>
    <row r="48" spans="1:7" x14ac:dyDescent="0.25">
      <c r="A48" s="2">
        <v>30</v>
      </c>
      <c r="B48" s="45" t="s">
        <v>44</v>
      </c>
      <c r="C48" s="45"/>
      <c r="D48" s="45"/>
      <c r="E48" s="19"/>
      <c r="F48" s="18"/>
      <c r="G48" s="18"/>
    </row>
    <row r="49" spans="1:7" x14ac:dyDescent="0.25">
      <c r="A49" s="2">
        <v>31</v>
      </c>
      <c r="B49" s="46" t="s">
        <v>42</v>
      </c>
      <c r="C49" s="47"/>
      <c r="D49" s="48"/>
      <c r="E49" s="19"/>
      <c r="F49" s="18"/>
      <c r="G49" s="18"/>
    </row>
    <row r="50" spans="1:7" x14ac:dyDescent="0.25">
      <c r="A50" s="49" t="s">
        <v>24</v>
      </c>
      <c r="B50" s="50"/>
      <c r="C50" s="50"/>
      <c r="D50" s="51"/>
      <c r="E50" s="9">
        <f>SUM(E19:E49)</f>
        <v>9214781.6900000013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D22" sqref="D2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61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6+1596.55</f>
        <v>1602.55</v>
      </c>
    </row>
    <row r="9" spans="1:8" s="18" customFormat="1" x14ac:dyDescent="0.25">
      <c r="A9" s="21"/>
      <c r="B9" s="21"/>
      <c r="C9" s="41"/>
      <c r="D9" s="36" t="s">
        <v>55</v>
      </c>
      <c r="E9" s="31">
        <v>131918.48000000001</v>
      </c>
    </row>
    <row r="10" spans="1:8" s="18" customFormat="1" x14ac:dyDescent="0.25">
      <c r="A10" s="21"/>
      <c r="B10" s="21" t="s">
        <v>57</v>
      </c>
      <c r="C10" s="41" t="s">
        <v>56</v>
      </c>
      <c r="D10" s="36" t="s">
        <v>58</v>
      </c>
      <c r="E10" s="31">
        <v>23133</v>
      </c>
    </row>
    <row r="11" spans="1:8" s="18" customFormat="1" x14ac:dyDescent="0.25">
      <c r="A11" s="21"/>
      <c r="B11" s="21"/>
      <c r="C11" s="41"/>
      <c r="D11" s="36" t="s">
        <v>59</v>
      </c>
      <c r="E11" s="31">
        <v>1185800</v>
      </c>
    </row>
    <row r="12" spans="1:8" s="18" customFormat="1" x14ac:dyDescent="0.25">
      <c r="A12" s="21"/>
      <c r="B12" s="21"/>
      <c r="C12" s="41"/>
      <c r="D12" s="36" t="s">
        <v>60</v>
      </c>
      <c r="E12" s="31">
        <v>8496.4</v>
      </c>
    </row>
    <row r="13" spans="1:8" s="18" customFormat="1" x14ac:dyDescent="0.25">
      <c r="A13" s="21"/>
      <c r="B13" s="21"/>
      <c r="C13" s="41"/>
      <c r="D13" s="36" t="s">
        <v>61</v>
      </c>
      <c r="E13" s="31">
        <v>177386.22</v>
      </c>
    </row>
    <row r="14" spans="1:8" x14ac:dyDescent="0.25">
      <c r="A14" s="34"/>
      <c r="B14" s="34"/>
      <c r="C14" s="40"/>
      <c r="D14" s="36" t="s">
        <v>62</v>
      </c>
      <c r="E14" s="35">
        <v>812314.27</v>
      </c>
    </row>
    <row r="15" spans="1:8" s="18" customFormat="1" x14ac:dyDescent="0.25">
      <c r="A15" s="34"/>
      <c r="B15" s="34"/>
      <c r="C15" s="40"/>
      <c r="D15" s="42" t="s">
        <v>63</v>
      </c>
      <c r="E15" s="35">
        <v>145286.57</v>
      </c>
      <c r="G15" s="38"/>
      <c r="H15" s="39"/>
    </row>
    <row r="16" spans="1:8" x14ac:dyDescent="0.25">
      <c r="A16" s="34"/>
      <c r="B16" s="34"/>
      <c r="C16" s="40"/>
      <c r="D16" s="42" t="s">
        <v>64</v>
      </c>
      <c r="E16" s="35">
        <v>460163</v>
      </c>
    </row>
    <row r="17" spans="1:5" x14ac:dyDescent="0.25">
      <c r="A17" s="34"/>
      <c r="B17" s="34"/>
      <c r="C17" s="40"/>
      <c r="D17" s="42"/>
      <c r="E17" s="37">
        <f>SUM(E10:E16)</f>
        <v>2812579.4599999995</v>
      </c>
    </row>
    <row r="18" spans="1:5" s="18" customFormat="1" x14ac:dyDescent="0.25">
      <c r="A18" s="34"/>
      <c r="B18" s="34" t="s">
        <v>66</v>
      </c>
      <c r="C18" s="40" t="s">
        <v>65</v>
      </c>
      <c r="D18" s="42" t="s">
        <v>61</v>
      </c>
      <c r="E18" s="35">
        <v>525204.93000000005</v>
      </c>
    </row>
    <row r="19" spans="1:5" x14ac:dyDescent="0.25">
      <c r="A19" s="5"/>
      <c r="B19" s="42"/>
      <c r="C19" s="34"/>
      <c r="D19" s="42" t="s">
        <v>67</v>
      </c>
      <c r="E19" s="43">
        <v>21761.74</v>
      </c>
    </row>
    <row r="20" spans="1:5" x14ac:dyDescent="0.25">
      <c r="A20" s="34"/>
      <c r="B20" s="34"/>
      <c r="C20" s="40"/>
      <c r="D20" s="42" t="s">
        <v>62</v>
      </c>
      <c r="E20" s="35">
        <v>37554</v>
      </c>
    </row>
    <row r="21" spans="1:5" x14ac:dyDescent="0.25">
      <c r="A21" s="34"/>
      <c r="B21" s="34"/>
      <c r="C21" s="40"/>
      <c r="D21" s="42"/>
      <c r="E21" s="37">
        <f>SUM(E18:E20)</f>
        <v>584520.67000000004</v>
      </c>
    </row>
    <row r="22" spans="1:5" s="18" customFormat="1" x14ac:dyDescent="0.25">
      <c r="A22" s="21"/>
      <c r="B22" s="21" t="s">
        <v>69</v>
      </c>
      <c r="C22" s="21" t="s">
        <v>68</v>
      </c>
      <c r="D22" s="36" t="s">
        <v>61</v>
      </c>
      <c r="E22" s="44">
        <v>56276.14</v>
      </c>
    </row>
    <row r="23" spans="1:5" s="18" customFormat="1" x14ac:dyDescent="0.25">
      <c r="A23" s="21"/>
      <c r="B23" s="21" t="s">
        <v>70</v>
      </c>
      <c r="C23" s="41" t="s">
        <v>71</v>
      </c>
      <c r="D23" s="36" t="s">
        <v>72</v>
      </c>
      <c r="E23" s="44">
        <v>38868</v>
      </c>
    </row>
    <row r="24" spans="1:5" x14ac:dyDescent="0.25">
      <c r="A24" s="5"/>
      <c r="B24" s="34" t="s">
        <v>73</v>
      </c>
      <c r="C24" s="40" t="s">
        <v>74</v>
      </c>
      <c r="D24" s="42" t="s">
        <v>75</v>
      </c>
      <c r="E24" s="35">
        <v>1271877.04</v>
      </c>
    </row>
    <row r="25" spans="1:5" x14ac:dyDescent="0.25">
      <c r="A25" s="5"/>
      <c r="B25" s="34"/>
      <c r="C25" s="40"/>
      <c r="D25" s="42" t="s">
        <v>76</v>
      </c>
      <c r="E25" s="35">
        <v>1322205.46</v>
      </c>
    </row>
    <row r="26" spans="1:5" s="18" customFormat="1" x14ac:dyDescent="0.25">
      <c r="A26" s="5"/>
      <c r="B26" s="42"/>
      <c r="C26" s="34"/>
      <c r="D26" s="42"/>
      <c r="E26" s="44">
        <f>SUM(E24:E25)</f>
        <v>2594082.5</v>
      </c>
    </row>
    <row r="27" spans="1:5" s="18" customFormat="1" x14ac:dyDescent="0.25">
      <c r="A27" s="5"/>
      <c r="B27" s="42" t="s">
        <v>77</v>
      </c>
      <c r="C27" s="34" t="s">
        <v>78</v>
      </c>
      <c r="D27" s="42" t="s">
        <v>79</v>
      </c>
      <c r="E27" s="35">
        <v>17604</v>
      </c>
    </row>
    <row r="28" spans="1:5" s="18" customFormat="1" x14ac:dyDescent="0.25">
      <c r="A28" s="5"/>
      <c r="B28" s="42"/>
      <c r="C28" s="34"/>
      <c r="D28" s="42" t="s">
        <v>80</v>
      </c>
      <c r="E28" s="35">
        <v>1632</v>
      </c>
    </row>
    <row r="29" spans="1:5" s="18" customFormat="1" x14ac:dyDescent="0.25">
      <c r="A29" s="5"/>
      <c r="B29" s="42"/>
      <c r="C29" s="34"/>
      <c r="D29" s="42" t="s">
        <v>81</v>
      </c>
      <c r="E29" s="35">
        <v>7040</v>
      </c>
    </row>
    <row r="30" spans="1:5" s="18" customFormat="1" x14ac:dyDescent="0.25">
      <c r="A30" s="5"/>
      <c r="B30" s="42"/>
      <c r="C30" s="34"/>
      <c r="D30" s="42" t="s">
        <v>62</v>
      </c>
      <c r="E30" s="35">
        <v>36380.699999999997</v>
      </c>
    </row>
    <row r="31" spans="1:5" s="18" customFormat="1" x14ac:dyDescent="0.25">
      <c r="A31" s="5"/>
      <c r="B31" s="42"/>
      <c r="C31" s="34"/>
      <c r="D31" s="42" t="s">
        <v>82</v>
      </c>
      <c r="E31" s="35">
        <v>4296.6000000000004</v>
      </c>
    </row>
    <row r="32" spans="1:5" s="18" customFormat="1" x14ac:dyDescent="0.25">
      <c r="A32" s="5"/>
      <c r="B32" s="42"/>
      <c r="C32" s="34"/>
      <c r="D32" s="42" t="s">
        <v>64</v>
      </c>
      <c r="E32" s="35">
        <v>47145.599999999999</v>
      </c>
    </row>
    <row r="33" spans="1:5" s="18" customFormat="1" x14ac:dyDescent="0.25">
      <c r="A33" s="5"/>
      <c r="B33" s="42"/>
      <c r="C33" s="34"/>
      <c r="D33" s="42" t="s">
        <v>83</v>
      </c>
      <c r="E33" s="35">
        <v>117150</v>
      </c>
    </row>
    <row r="34" spans="1:5" s="18" customFormat="1" x14ac:dyDescent="0.25">
      <c r="A34" s="5"/>
      <c r="B34" s="42"/>
      <c r="C34" s="34"/>
      <c r="D34" s="42"/>
      <c r="E34" s="44">
        <f>SUM(E27:E33)</f>
        <v>231248.9</v>
      </c>
    </row>
    <row r="35" spans="1:5" s="18" customFormat="1" x14ac:dyDescent="0.25">
      <c r="A35" s="5"/>
      <c r="B35" s="42" t="s">
        <v>84</v>
      </c>
      <c r="C35" s="34" t="s">
        <v>85</v>
      </c>
      <c r="D35" s="42" t="s">
        <v>86</v>
      </c>
      <c r="E35" s="35">
        <v>242704.15</v>
      </c>
    </row>
    <row r="36" spans="1:5" s="18" customFormat="1" x14ac:dyDescent="0.25">
      <c r="A36" s="5"/>
      <c r="B36" s="42"/>
      <c r="C36" s="34"/>
      <c r="D36" s="42" t="s">
        <v>88</v>
      </c>
      <c r="E36" s="35">
        <v>15732</v>
      </c>
    </row>
    <row r="37" spans="1:5" s="18" customFormat="1" x14ac:dyDescent="0.25">
      <c r="A37" s="5"/>
      <c r="B37" s="42"/>
      <c r="C37" s="34"/>
      <c r="D37" s="42" t="s">
        <v>87</v>
      </c>
      <c r="E37" s="35">
        <v>469332</v>
      </c>
    </row>
    <row r="38" spans="1:5" s="18" customFormat="1" x14ac:dyDescent="0.25">
      <c r="A38" s="5"/>
      <c r="B38" s="42"/>
      <c r="C38" s="34"/>
      <c r="D38" s="42"/>
      <c r="E38" s="44">
        <f>SUM(E35:E37)</f>
        <v>727768.15</v>
      </c>
    </row>
    <row r="39" spans="1:5" s="18" customFormat="1" x14ac:dyDescent="0.25">
      <c r="A39" s="5"/>
      <c r="B39" s="42"/>
      <c r="C39" s="34"/>
      <c r="D39" s="42"/>
      <c r="E39" s="44">
        <f>+E9+E8+E17+E21+E22+E23+E26+E34+E38</f>
        <v>7178864.8499999996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2026-02-09T09:37:15Z</dcterms:modified>
</cp:coreProperties>
</file>